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560" yWindow="560" windowWidth="25040" windowHeight="15960" tabRatio="500"/>
  </bookViews>
  <sheets>
    <sheet name="Graf_DE" sheetId="1" r:id="rId1"/>
    <sheet name="Graf_DF" sheetId="2" r:id="rId2"/>
    <sheet name="Resumo" sheetId="3" r:id="rId3"/>
    <sheet name="Resumo DEBA" sheetId="4" r:id="rId4"/>
    <sheet name="Resumo DFBA" sheetId="5" r:id="rId5"/>
    <sheet name="Eleicoes2014 DE BA" sheetId="6" r:id="rId6"/>
    <sheet name="Eleicoes2014 DF BA" sheetId="7" r:id="rId7"/>
  </sheets>
  <externalReferences>
    <externalReference r:id="rId8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7" l="1"/>
  <c r="B20" i="5"/>
  <c r="B12" i="5"/>
  <c r="B13" i="5"/>
  <c r="B14" i="5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E20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E6" i="7"/>
  <c r="D6" i="7"/>
  <c r="D5" i="7"/>
  <c r="D4" i="7"/>
  <c r="D3" i="7"/>
  <c r="D2" i="7"/>
  <c r="C565" i="6"/>
  <c r="E64" i="6"/>
  <c r="B20" i="4"/>
  <c r="B12" i="4"/>
  <c r="B13" i="4"/>
  <c r="B14" i="4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E32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E8" i="6"/>
  <c r="D8" i="6"/>
  <c r="D7" i="6"/>
  <c r="D6" i="6"/>
  <c r="D5" i="6"/>
  <c r="D4" i="6"/>
  <c r="D3" i="6"/>
  <c r="D2" i="6"/>
  <c r="B19" i="5"/>
  <c r="B23" i="5"/>
  <c r="B30" i="5"/>
  <c r="C30" i="5"/>
  <c r="B28" i="5"/>
  <c r="C25" i="5"/>
  <c r="B22" i="5"/>
  <c r="B21" i="5"/>
  <c r="B15" i="5"/>
  <c r="B16" i="5"/>
  <c r="B2" i="5"/>
  <c r="B3" i="5"/>
  <c r="B4" i="5"/>
  <c r="B6" i="5"/>
  <c r="B5" i="5"/>
  <c r="B7" i="5"/>
  <c r="B8" i="5"/>
  <c r="B9" i="5"/>
  <c r="B10" i="5"/>
  <c r="C12" i="5"/>
  <c r="C10" i="5"/>
  <c r="C2" i="5"/>
  <c r="C3" i="5"/>
  <c r="C4" i="5"/>
  <c r="D4" i="5"/>
  <c r="D9" i="5"/>
  <c r="F9" i="5"/>
  <c r="C9" i="5"/>
  <c r="C8" i="5"/>
  <c r="C7" i="5"/>
  <c r="C6" i="5"/>
  <c r="C5" i="5"/>
  <c r="B39" i="4"/>
  <c r="B41" i="4"/>
  <c r="C38" i="4"/>
  <c r="C41" i="4"/>
  <c r="B2" i="4"/>
  <c r="B3" i="4"/>
  <c r="B4" i="4"/>
  <c r="B28" i="4"/>
  <c r="B6" i="4"/>
  <c r="B5" i="4"/>
  <c r="B21" i="4"/>
  <c r="B7" i="4"/>
  <c r="B22" i="4"/>
  <c r="B8" i="4"/>
  <c r="B23" i="4"/>
  <c r="B9" i="4"/>
  <c r="B10" i="4"/>
  <c r="D41" i="4"/>
  <c r="C39" i="4"/>
  <c r="F39" i="4"/>
  <c r="G39" i="4"/>
  <c r="C2" i="4"/>
  <c r="C3" i="4"/>
  <c r="C4" i="4"/>
  <c r="D4" i="4"/>
  <c r="H39" i="4"/>
  <c r="D38" i="4"/>
  <c r="F36" i="4"/>
  <c r="G36" i="4"/>
  <c r="B34" i="4"/>
  <c r="B36" i="4"/>
  <c r="B35" i="4"/>
  <c r="B32" i="4"/>
  <c r="B33" i="4"/>
  <c r="B19" i="4"/>
  <c r="B30" i="4"/>
  <c r="C25" i="4"/>
  <c r="D19" i="4"/>
  <c r="E19" i="4"/>
  <c r="B15" i="4"/>
  <c r="B16" i="4"/>
  <c r="C12" i="4"/>
  <c r="C10" i="4"/>
  <c r="D9" i="4"/>
  <c r="F9" i="4"/>
  <c r="C9" i="4"/>
  <c r="C8" i="4"/>
  <c r="C7" i="4"/>
  <c r="C6" i="4"/>
  <c r="C5" i="4"/>
  <c r="C26" i="3"/>
  <c r="B26" i="3"/>
  <c r="B11" i="3"/>
  <c r="C11" i="3"/>
  <c r="C8" i="3"/>
  <c r="C9" i="3"/>
  <c r="B8" i="3"/>
  <c r="B9" i="3"/>
  <c r="C6" i="3"/>
  <c r="B6" i="3"/>
</calcChain>
</file>

<file path=xl/comments1.xml><?xml version="1.0" encoding="utf-8"?>
<comments xmlns="http://schemas.openxmlformats.org/spreadsheetml/2006/main">
  <authors>
    <author>Carlos Roberto Teixeira Netto</author>
  </authors>
  <commentList>
    <comment ref="F36" authorId="0">
      <text>
        <r>
          <rPr>
            <b/>
            <sz val="9"/>
            <color indexed="81"/>
            <rFont val="Calibri"/>
            <family val="2"/>
            <charset val="134"/>
          </rPr>
          <t>Carlos Roberto Teixeira Netto:</t>
        </r>
        <r>
          <rPr>
            <sz val="9"/>
            <color indexed="81"/>
            <rFont val="Calibri"/>
            <family val="2"/>
            <charset val="134"/>
          </rPr>
          <t xml:space="preserve">
média de votos da minoria menos votada.</t>
        </r>
      </text>
    </comment>
    <comment ref="G36" authorId="0">
      <text>
        <r>
          <rPr>
            <b/>
            <sz val="9"/>
            <color indexed="81"/>
            <rFont val="Calibri"/>
            <family val="2"/>
            <charset val="134"/>
          </rPr>
          <t>Carlos Roberto Teixeira Netto:</t>
        </r>
        <r>
          <rPr>
            <sz val="9"/>
            <color indexed="81"/>
            <rFont val="Calibri"/>
            <family val="2"/>
            <charset val="134"/>
          </rPr>
          <t xml:space="preserve">
% do QE</t>
        </r>
      </text>
    </comment>
    <comment ref="C39" authorId="0">
      <text>
        <r>
          <rPr>
            <b/>
            <sz val="9"/>
            <color indexed="81"/>
            <rFont val="Calibri"/>
            <family val="2"/>
            <charset val="134"/>
          </rPr>
          <t>Carlos Roberto Teixeira Netto:</t>
        </r>
        <r>
          <rPr>
            <sz val="9"/>
            <color indexed="81"/>
            <rFont val="Calibri"/>
            <family val="2"/>
            <charset val="134"/>
          </rPr>
          <t xml:space="preserve">
Votos para eleger a maioria menos votada com 50% do QE</t>
        </r>
      </text>
    </comment>
  </commentList>
</comments>
</file>

<file path=xl/sharedStrings.xml><?xml version="1.0" encoding="utf-8"?>
<sst xmlns="http://schemas.openxmlformats.org/spreadsheetml/2006/main" count="1181" uniqueCount="957">
  <si>
    <t>População BA Estim. 2017</t>
  </si>
  <si>
    <t>Deputados</t>
  </si>
  <si>
    <t>Estaduais</t>
  </si>
  <si>
    <t>Federais</t>
  </si>
  <si>
    <t>Totais</t>
  </si>
  <si>
    <t>Metas (maioria)</t>
  </si>
  <si>
    <t>Minoria</t>
  </si>
  <si>
    <t>Hab/Meta</t>
  </si>
  <si>
    <t>Eleitores/Meta</t>
  </si>
  <si>
    <t>Eleitores 2014</t>
  </si>
  <si>
    <t>da populacao estimada para 2017 foram eleitores em 2014</t>
  </si>
  <si>
    <t>Fontes:</t>
  </si>
  <si>
    <t>http://www.al.ba.gov.br/assembleia</t>
  </si>
  <si>
    <t>http://www.camara.leg.br/internet/deputado/Dep_Lista.asp?Legislatura=53&amp;Partido=QQ&amp;SX=QQ&amp;Todos=None&amp;UF=BA&amp;condic=QQ&amp;forma=lista&amp;nome=&amp;ordem=nome&amp;origem</t>
  </si>
  <si>
    <t>populacao</t>
  </si>
  <si>
    <t>https://pt.wikipedia.org/wiki/Lista_de_unidades_federativas_do_Brasil_por_popula%C3%A7%C3%A3o</t>
  </si>
  <si>
    <t>http://g1.globo.com/politica/eleicoes/2014/ba/apuracao-votos.html</t>
  </si>
  <si>
    <t>Eleições 2014</t>
  </si>
  <si>
    <t>Dep Estaduais</t>
  </si>
  <si>
    <t>Dep Federais</t>
  </si>
  <si>
    <t>VOTOS APURADOS</t>
  </si>
  <si>
    <t xml:space="preserve">VÁLIDOS </t>
  </si>
  <si>
    <t xml:space="preserve">BRANCOS </t>
  </si>
  <si>
    <t xml:space="preserve">NULOS </t>
  </si>
  <si>
    <t xml:space="preserve">ABSTENÇÃO </t>
  </si>
  <si>
    <t>Eleitores</t>
  </si>
  <si>
    <t>Eleições Deputados Estaduais 2014 - Bahia</t>
  </si>
  <si>
    <t>Votos</t>
  </si>
  <si>
    <t>%</t>
  </si>
  <si>
    <t xml:space="preserve"> Elegeram 7 DEs acima de 80% do QE</t>
  </si>
  <si>
    <t>Elegera 24 DEs: [50%; 78%] QE</t>
  </si>
  <si>
    <t xml:space="preserve"> Elegeram a maioria da A.L.: 32 DEs menos votados: [21%; 49%] QE</t>
  </si>
  <si>
    <t>Elegeram</t>
  </si>
  <si>
    <t xml:space="preserve"> Votos de Legenda</t>
  </si>
  <si>
    <t xml:space="preserve"> Não Elegeram (488 candidatos)</t>
  </si>
  <si>
    <t xml:space="preserve"> Brancos</t>
  </si>
  <si>
    <t xml:space="preserve"> Nulos</t>
  </si>
  <si>
    <t xml:space="preserve"> Abstenções</t>
  </si>
  <si>
    <t>Não Elegeram</t>
  </si>
  <si>
    <t>Total de Eleitores</t>
  </si>
  <si>
    <t>Informações</t>
  </si>
  <si>
    <t xml:space="preserve"> </t>
  </si>
  <si>
    <t xml:space="preserve">  </t>
  </si>
  <si>
    <t>Votos Válidos</t>
  </si>
  <si>
    <t>Deputados Estaduais</t>
  </si>
  <si>
    <t>Quociente Eleitoral</t>
  </si>
  <si>
    <t>Candidatos</t>
  </si>
  <si>
    <t>Candidatos por Cadeira</t>
  </si>
  <si>
    <t>candidatos</t>
  </si>
  <si>
    <t>cadeiras</t>
  </si>
  <si>
    <t>Votos Nominais</t>
  </si>
  <si>
    <t>Total Eleitores</t>
  </si>
  <si>
    <t>votos nominais</t>
  </si>
  <si>
    <t>votos de legenda</t>
  </si>
  <si>
    <t>Votos Brancos e Nulos</t>
  </si>
  <si>
    <t>Poderiam ter eleitos Dep. Estaduais pelo QE</t>
  </si>
  <si>
    <t>Poderiam ter eleitos Dep. Estaduais com 50% do QE</t>
  </si>
  <si>
    <t>Maioria</t>
  </si>
  <si>
    <t>minoria</t>
  </si>
  <si>
    <t>QE</t>
  </si>
  <si>
    <t>votos adic</t>
  </si>
  <si>
    <t>ptperc</t>
  </si>
  <si>
    <t>eleitor VN+3</t>
  </si>
  <si>
    <t>Quociente Eleitoral, em 2014, para Deputados Estaduais: 108.420</t>
  </si>
  <si>
    <t>Os 32 (maioria) Deputados Estaduais, eleitos com menos votos, tiveram bem menos que 50% do Quociente Eleitoral.</t>
  </si>
  <si>
    <t>Se lograssemos eleger, em 2018, 32 candidatos competentes e íntegros, cada um com 50% do QE, o grau de representatividade (*) aumentaria em 9%.</t>
  </si>
  <si>
    <t>Para isto precisaríamos conseguir uns 54 mil votos para cada um, nos diversos distritos.</t>
  </si>
  <si>
    <t xml:space="preserve">Se assumirmos que cada eleitor da rede VoteNet se esforçasse para conseguir 3 votos fora da rede; para cada 13.553 eleitores poderíamos eleger um deputado estadual. </t>
  </si>
  <si>
    <t>(*) Estamos considerando como Grau de Representatividade o Total de Votos Nominais recebido pelos eleitos dividido pelo Total de Eleitores.</t>
  </si>
  <si>
    <t>Eleições Deputados Federais 2014 - Bahia</t>
  </si>
  <si>
    <t xml:space="preserve"> Elegeram 5 DEs acima de 80% do QE</t>
  </si>
  <si>
    <t>Elegeram 14 DEs: [65%; 79%] QE</t>
  </si>
  <si>
    <t xml:space="preserve"> Elegeram a maioria C.F.: 20 DEs menos votados: [23%; 65%] QE</t>
  </si>
  <si>
    <t xml:space="preserve"> Não Elegeram (247 candidatos)</t>
  </si>
  <si>
    <t>Deputados Federais</t>
  </si>
  <si>
    <t>http://g1.globo.com/politica/eleicoes/2014/sc/apuracao-votos.html</t>
  </si>
  <si>
    <t>População</t>
  </si>
  <si>
    <t>NOME CANDIDATO</t>
  </si>
  <si>
    <t>Eleito</t>
  </si>
  <si>
    <t>% QE</t>
  </si>
  <si>
    <t>Votos Acum.</t>
  </si>
  <si>
    <t>Partido</t>
  </si>
  <si>
    <t xml:space="preserve">Fonte: </t>
  </si>
  <si>
    <t>MARCELO NILO - PDT</t>
  </si>
  <si>
    <t>PDT</t>
  </si>
  <si>
    <t>PASTOR SARGENTO ISIDORIO - PSC</t>
  </si>
  <si>
    <t>PSC</t>
  </si>
  <si>
    <t>SOLDADO PRISCO - PSDB</t>
  </si>
  <si>
    <t>PSDB</t>
  </si>
  <si>
    <t>ROGERIO ANDRADE - PSD</t>
  </si>
  <si>
    <t>PSD</t>
  </si>
  <si>
    <t>FABIO SOUTO - DEM</t>
  </si>
  <si>
    <t>DEM</t>
  </si>
  <si>
    <t>BRUNO REIS - PMDB</t>
  </si>
  <si>
    <t>PMDB</t>
  </si>
  <si>
    <t>ZÉ NETO - PT</t>
  </si>
  <si>
    <t>PT</t>
  </si>
  <si>
    <t>ZÉ RAIMUNDO - PT</t>
  </si>
  <si>
    <t>SIDELVAN NÓBREGA - PRB</t>
  </si>
  <si>
    <t>PRB</t>
  </si>
  <si>
    <t>SANDRO REGIS - DEM</t>
  </si>
  <si>
    <t>ROSEMBERG PINTO - PT</t>
  </si>
  <si>
    <t>PASTOR JOSÉ DE ARIMATEIA - PRB</t>
  </si>
  <si>
    <t>EDUARDO SALLES - PP</t>
  </si>
  <si>
    <t>PP</t>
  </si>
  <si>
    <t>PEDRO TAVARES - PMDB</t>
  </si>
  <si>
    <t>ANTONIO HENRIQUE JUNIOR - PP</t>
  </si>
  <si>
    <t>CORONEL - PSD</t>
  </si>
  <si>
    <t>TOM ARAÚJO - DEM</t>
  </si>
  <si>
    <t>ADOLFO MENEZES - PSD</t>
  </si>
  <si>
    <t>TARGINO MACHADO - DEM</t>
  </si>
  <si>
    <t>NELSON LEAL - PSL</t>
  </si>
  <si>
    <t>PSL</t>
  </si>
  <si>
    <t>LEUR LOMANTO JR - PMDB</t>
  </si>
  <si>
    <t>ROBERTO CARLOS - PDT</t>
  </si>
  <si>
    <t>ROBÉRIO OLIVEIRA - PSD</t>
  </si>
  <si>
    <t>IVANA BASTOS - PSD</t>
  </si>
  <si>
    <t>ADOLFO VIANA - PSDB</t>
  </si>
  <si>
    <t>ALAN SANCHES - PSD</t>
  </si>
  <si>
    <t>ADERBAL CALDAS - PP</t>
  </si>
  <si>
    <t>LUCIANO SIMÕES - PMDB</t>
  </si>
  <si>
    <t>FATIMA NUNES - PT</t>
  </si>
  <si>
    <t>AUGUSTO CASTRO - PSDB</t>
  </si>
  <si>
    <t>REINALDO BRAGA - PR</t>
  </si>
  <si>
    <t>PR</t>
  </si>
  <si>
    <t>PABLO BARROZO - DEM</t>
  </si>
  <si>
    <t>EUCLIDES FERNANDES - PDT</t>
  </si>
  <si>
    <t>NEUSA CADORE - PT</t>
  </si>
  <si>
    <t>FABRICIO - PC DO B</t>
  </si>
  <si>
    <t>PC DO B</t>
  </si>
  <si>
    <t>ALAN CASTRO - PTN</t>
  </si>
  <si>
    <t>PTN</t>
  </si>
  <si>
    <t>PAULO RANGEL - PT</t>
  </si>
  <si>
    <t>HILDÉCIO MEIRELES - PMDB</t>
  </si>
  <si>
    <t>LUIZ AUGUSTO - PP</t>
  </si>
  <si>
    <t>CARLOS GEILSON - PTN</t>
  </si>
  <si>
    <t>ROBINHO - PP</t>
  </si>
  <si>
    <t>ALEX LIMA - PTN</t>
  </si>
  <si>
    <t>MARIA DEL CARMEN - PT</t>
  </si>
  <si>
    <t>VITOR BONFIM - PDT</t>
  </si>
  <si>
    <t>CARLOS UBALDINO - PSD</t>
  </si>
  <si>
    <t>ALEX DA PIATÃ - PMDB</t>
  </si>
  <si>
    <t>VANDO - PSC</t>
  </si>
  <si>
    <t>PAULO CÂMERA - PDT</t>
  </si>
  <si>
    <t>LUCIANO RIBEIRO - DEM</t>
  </si>
  <si>
    <t>GIKA - PT</t>
  </si>
  <si>
    <t>JOSEILDO RAMOS - PT</t>
  </si>
  <si>
    <t>LUIZA MAIA - PT</t>
  </si>
  <si>
    <t>DR. DAVID RIOS - PROS</t>
  </si>
  <si>
    <t>PROS</t>
  </si>
  <si>
    <t>ANGELA SOUSA - PSD</t>
  </si>
  <si>
    <t>MARQUINHOS VIANA - PV</t>
  </si>
  <si>
    <t>PV</t>
  </si>
  <si>
    <t>MARCELINO GALO - PT</t>
  </si>
  <si>
    <t>JURANDY OLIVEIRA - PRP</t>
  </si>
  <si>
    <t>PRP</t>
  </si>
  <si>
    <t>MANASSES - PSB</t>
  </si>
  <si>
    <t>PSB</t>
  </si>
  <si>
    <t>MARCELL MORAES - PV</t>
  </si>
  <si>
    <t>JANIO NATAL - PRP</t>
  </si>
  <si>
    <t>ZÓ - PC DO B</t>
  </si>
  <si>
    <t>RAIMUNDO TAVARES BOBÔ - PC DO B</t>
  </si>
  <si>
    <t>FABIOLA MANSUR - PSB</t>
  </si>
  <si>
    <t>BIRA COROA - PT</t>
  </si>
  <si>
    <t>MIRELA - PSD</t>
  </si>
  <si>
    <t>TIMOTEO BRITO - PSD</t>
  </si>
  <si>
    <t>ELINALDO - DEM</t>
  </si>
  <si>
    <t>ANGELO ALMEIDA - PT</t>
  </si>
  <si>
    <t>JACÓ - PT</t>
  </si>
  <si>
    <t>HEBER SANTANA - PSC</t>
  </si>
  <si>
    <t>SAMUEL JUNIOR - PSC</t>
  </si>
  <si>
    <t>JONAS PAULO - PT</t>
  </si>
  <si>
    <t>CARLOS BRASILEIRO - PT</t>
  </si>
  <si>
    <t>VAL OLIVEIRA - PP</t>
  </si>
  <si>
    <t>SUÍCA - PT</t>
  </si>
  <si>
    <t>J.CARLOS - PT</t>
  </si>
  <si>
    <t>LUIZ DE DEUS - DEM</t>
  </si>
  <si>
    <t>ANDERSON MUNIZ - PTN</t>
  </si>
  <si>
    <t>UZIEL BUENO - PV</t>
  </si>
  <si>
    <t>CLOVIS FERRAZ - PSD</t>
  </si>
  <si>
    <t>JOAQUIM NETO - PTC</t>
  </si>
  <si>
    <t>PASTOR VALDEMAR - PSC</t>
  </si>
  <si>
    <t>HERALDO ROCHA - DEM</t>
  </si>
  <si>
    <t>ALFREDO BOA SORTE - PC DO B</t>
  </si>
  <si>
    <t>ALVARO GOMES - PC DO B</t>
  </si>
  <si>
    <t>TATO PEREIRA - PSDB</t>
  </si>
  <si>
    <t>GILMAR SANTIAGO - PT</t>
  </si>
  <si>
    <t>DUDA LEITE - PSDB</t>
  </si>
  <si>
    <t>CORONEL GILBERTO SANTANA - PTN</t>
  </si>
  <si>
    <t>OLIVIA SANTANA - PC DO B</t>
  </si>
  <si>
    <t>JHONATAS MONTEIRO - PSOL</t>
  </si>
  <si>
    <t>ONDUMAR JUNIOR - PSC</t>
  </si>
  <si>
    <t>AMIGO DINHA - PMDB</t>
  </si>
  <si>
    <t>BOCÃO - PTC</t>
  </si>
  <si>
    <t>TUDE - PTN</t>
  </si>
  <si>
    <t>HILTON COELHO - PSOL</t>
  </si>
  <si>
    <t>JOÃO RABELO - PT DO B</t>
  </si>
  <si>
    <t>ORLANDINHO - PT</t>
  </si>
  <si>
    <t>TIZIU - PT</t>
  </si>
  <si>
    <t>KELLY MAGALHÃES - PC DO B</t>
  </si>
  <si>
    <t>ROGERIO COSTA - PT</t>
  </si>
  <si>
    <t>ALDENES MEIRA - PC DO B</t>
  </si>
  <si>
    <t>PROFESSOR CORI - PT</t>
  </si>
  <si>
    <t>WANK MEDRADO - PV</t>
  </si>
  <si>
    <t>CARLINHOS SOBRAL - PMDB</t>
  </si>
  <si>
    <t>MILITÃO DOURADO - PRB</t>
  </si>
  <si>
    <t>PALHINHA - DEM</t>
  </si>
  <si>
    <t>CORONEL SERPA - PT DO B</t>
  </si>
  <si>
    <t>DELEGADO DERALDO DAMASCENO - PSL</t>
  </si>
  <si>
    <t>PROFESSOR RUI - PC DO B</t>
  </si>
  <si>
    <t>CAPITAO AZEVEDO - DEM</t>
  </si>
  <si>
    <t>ZÉ MARIA - PT</t>
  </si>
  <si>
    <t>JOAO GOMES - PTN</t>
  </si>
  <si>
    <t>PROFESSOR VALDECI - PT</t>
  </si>
  <si>
    <t>ADRIANO SILVA LIMA - DEM</t>
  </si>
  <si>
    <t>PEQUENO SALES - PTB</t>
  </si>
  <si>
    <t>VÂNIA GALVÃO - PT</t>
  </si>
  <si>
    <t>RODRIGO HITA - PSB</t>
  </si>
  <si>
    <t>ERLITA DE FREITAS - PT</t>
  </si>
  <si>
    <t>THIAGO SIMÕES - PSL</t>
  </si>
  <si>
    <t>LUCIANO SOARES - PC DO B</t>
  </si>
  <si>
    <t>DR. MÁRIO NOGUEIRA - SD</t>
  </si>
  <si>
    <t>COSME ARAÚJO - PDT</t>
  </si>
  <si>
    <t>ZÉ DAS VIRGENS - PT</t>
  </si>
  <si>
    <t>KARLUCIA MACÊDO - PMDB</t>
  </si>
  <si>
    <t>EMANOEL LIMA - PSB</t>
  </si>
  <si>
    <t>ALADILCE - PC DO B</t>
  </si>
  <si>
    <t>DOUTOR JOSÉ CARLOS LADEIA - PTC</t>
  </si>
  <si>
    <t>DR. ELIAS NATAN - PV</t>
  </si>
  <si>
    <t>MOIZES BARBOSA - PSDB</t>
  </si>
  <si>
    <t>LULINHA - PEN</t>
  </si>
  <si>
    <t>POLA RIBEIRO - PT</t>
  </si>
  <si>
    <t>DRª. CECILIA - PT</t>
  </si>
  <si>
    <t>CHICO FRANCO - PC DO B</t>
  </si>
  <si>
    <t>DR. BRENO O DOUTOR DO POVO - PSD</t>
  </si>
  <si>
    <t>DR. FERNANDO - PV</t>
  </si>
  <si>
    <t>MARTA HELENA - PSDB</t>
  </si>
  <si>
    <t>EDEM NAPOLI GUIMARAES - PSDB</t>
  </si>
  <si>
    <t>JOSÉ CARLOS REITOR - PMN</t>
  </si>
  <si>
    <t>JEAN GOMES - PT</t>
  </si>
  <si>
    <t>MANELÃO - PSB</t>
  </si>
  <si>
    <t>PEDRINHO PEPÊ - PMDB</t>
  </si>
  <si>
    <t>RICARDO ALMEIDA - PTB</t>
  </si>
  <si>
    <t>EDSON SANTARINI - PPS</t>
  </si>
  <si>
    <t>LUCIANO DA LOCAR - DEM</t>
  </si>
  <si>
    <t>GERARDO JÚNIOR - PT</t>
  </si>
  <si>
    <t>ALBERTO CASTRO - PTN</t>
  </si>
  <si>
    <t>EDSON RIBEIRO - DEM</t>
  </si>
  <si>
    <t>ZEZÉ - PC DO B</t>
  </si>
  <si>
    <t>FLAVIANO - PTB</t>
  </si>
  <si>
    <t>ZÉ PAULO - PT</t>
  </si>
  <si>
    <t>LÉO KRET DO BRASIL - DEM</t>
  </si>
  <si>
    <t>UBERDAN - PT</t>
  </si>
  <si>
    <t>MARCOS CARRILHO ROSA - PPS</t>
  </si>
  <si>
    <t>MARCIA GOMES - PSDB</t>
  </si>
  <si>
    <t>ROSALVO - PSDB</t>
  </si>
  <si>
    <t>ANTONIO LISBOA - PSB</t>
  </si>
  <si>
    <t>DR. FRANCISCO FREIRE - PRP</t>
  </si>
  <si>
    <t>PAULO HENRIQUE CARNEIRO - PSL</t>
  </si>
  <si>
    <t>ALMIR BARRETO - DEM</t>
  </si>
  <si>
    <t>CAPITAO CARLOS - PSB</t>
  </si>
  <si>
    <t>CACIQUE ARUÃ - PC DO B</t>
  </si>
  <si>
    <t>CLAUDIONOR DUTRA - PSDB</t>
  </si>
  <si>
    <t>LOTEBA - PT</t>
  </si>
  <si>
    <t>GUSTAVO CARMO - PMDB</t>
  </si>
  <si>
    <t>JOSE CARLOS - PSB</t>
  </si>
  <si>
    <t>MÁRIO LEAL - PRB</t>
  </si>
  <si>
    <t>ZÉ RIBEIRO - PT</t>
  </si>
  <si>
    <t>EDSON DANTAS - PSB</t>
  </si>
  <si>
    <t>CHARLES GUSMÃO - PSC</t>
  </si>
  <si>
    <t>JOSUE TELES - PPS</t>
  </si>
  <si>
    <t>LUCIOMAR - PT</t>
  </si>
  <si>
    <t>EDINALDO REZENDE - PT</t>
  </si>
  <si>
    <t>ZÉ NEGUINHO - PRB</t>
  </si>
  <si>
    <t>CARLOS DA AUTO ESCOLA - PSDC</t>
  </si>
  <si>
    <t>EVERTON LUIZ - PC DO B</t>
  </si>
  <si>
    <t>JESUS GOES - PTN</t>
  </si>
  <si>
    <t>DR. GERVÁSIO CAMPOS - PSDB</t>
  </si>
  <si>
    <t>CARAIBAS - PV</t>
  </si>
  <si>
    <t>DR. JOSE ANTONIO - PRP</t>
  </si>
  <si>
    <t>GAZO BRANDÃO - PV</t>
  </si>
  <si>
    <t>GILMAR OLIVEIRA - PSD</t>
  </si>
  <si>
    <t>DR. CARLOS GOMES - PTB</t>
  </si>
  <si>
    <t>RODRIGO BOA SORTE - PMDB</t>
  </si>
  <si>
    <t>PIERRE ONASSIS - PR</t>
  </si>
  <si>
    <t>ELIAS SAMPAIO - PT</t>
  </si>
  <si>
    <t>WANDERSON PIMENTA - PT</t>
  </si>
  <si>
    <t>GILBERTO DO SINDICATO - PC DO B</t>
  </si>
  <si>
    <t>UIRATAN - SD</t>
  </si>
  <si>
    <t>OLIVAN FAUSTINO - PC DO B</t>
  </si>
  <si>
    <t>GLEBÃO - PV</t>
  </si>
  <si>
    <t>JANE - PSL</t>
  </si>
  <si>
    <t>JORGE LUIZ - PSOL</t>
  </si>
  <si>
    <t>DILMO SANTIAGO - PSB</t>
  </si>
  <si>
    <t>JORGE MENDES - PROS</t>
  </si>
  <si>
    <t>DERILTON PORTO - DEM</t>
  </si>
  <si>
    <t>LOURIVAL ARAUJO - PRTB</t>
  </si>
  <si>
    <t>PROFESSOR HIPÓLITO - PT</t>
  </si>
  <si>
    <t>VALTER SILVA - PT</t>
  </si>
  <si>
    <t>JADILSON FERREIRA - PV</t>
  </si>
  <si>
    <t>ALEMÃO - PRP</t>
  </si>
  <si>
    <t>ADRIANO MEIRELES - PR</t>
  </si>
  <si>
    <t>CASSIO CURSINO - PRP</t>
  </si>
  <si>
    <t>ROSE BASSUMA - PSB</t>
  </si>
  <si>
    <t>SANGUE NOVO - PRB</t>
  </si>
  <si>
    <t>ZÉ ROBERTO - PSTU</t>
  </si>
  <si>
    <t>CEL. MUSTAFA - PT DO B</t>
  </si>
  <si>
    <t>PROFESSORA RUTH VIEIRA - PP</t>
  </si>
  <si>
    <t>MESSIAS BOAVENTURA - PSB</t>
  </si>
  <si>
    <t>SANDRA - PMDB</t>
  </si>
  <si>
    <t>ROSE DO JUNCO - PSL</t>
  </si>
  <si>
    <t>DRª ELIZABETH - PDT</t>
  </si>
  <si>
    <t>EDMUNDO FILHO - PT</t>
  </si>
  <si>
    <t>MISSIONARIO FLORISVALDO - PTC</t>
  </si>
  <si>
    <t>MARLENE SOUZA - PTB</t>
  </si>
  <si>
    <t>TOINHO CERQUEIRA - PTB</t>
  </si>
  <si>
    <t>SANDRO ROMERO - PC DO B</t>
  </si>
  <si>
    <t>EDY DINIZ - DEM</t>
  </si>
  <si>
    <t>NIVALDO DORIA NEGUINHO - PC DO B</t>
  </si>
  <si>
    <t>ZEM COSTA - PSOL</t>
  </si>
  <si>
    <t>CARLOS HENRIQUE - PEN</t>
  </si>
  <si>
    <t>ROBERTO REIS - PTB</t>
  </si>
  <si>
    <t>ROGERIO LEANDRO - PEN</t>
  </si>
  <si>
    <t>ANDRE CARVALHO - PEN</t>
  </si>
  <si>
    <t>GILSON DIAS - PV</t>
  </si>
  <si>
    <t>RICARDO PENALVA - PTC</t>
  </si>
  <si>
    <t>JORGE CAMPEÃO - PSB</t>
  </si>
  <si>
    <t>ANTHONY ALENCAR - PSL</t>
  </si>
  <si>
    <t>KOCK FEREGUETI - PSOL</t>
  </si>
  <si>
    <t>PEDRO BORGES - PP</t>
  </si>
  <si>
    <t>DRª. SILVIA CERQUEIRA - PRB</t>
  </si>
  <si>
    <t>AISLAN ROCHA - PC DO B</t>
  </si>
  <si>
    <t>LEVI AMARAL - PTC</t>
  </si>
  <si>
    <t>JEFFERSON ALCANTARA -NEGOLINHO - PSOL</t>
  </si>
  <si>
    <t>PROFESSORA EDENICE SANTANA - PT</t>
  </si>
  <si>
    <t>FLAVIO FERREIRA - PTC</t>
  </si>
  <si>
    <t>CANDINHO GUSMÃO - PTB</t>
  </si>
  <si>
    <t>PAULA VIELMO - PSOL</t>
  </si>
  <si>
    <t>EDINALDO CAPOTEIRO - PSOL</t>
  </si>
  <si>
    <t>DR. ASSIS - PV</t>
  </si>
  <si>
    <t>MARLON - PEN</t>
  </si>
  <si>
    <t>PETELEKO - PR</t>
  </si>
  <si>
    <t>ANTONIO VALINHO - PEN</t>
  </si>
  <si>
    <t>VAGNER GOMES - PP</t>
  </si>
  <si>
    <t>ROSA DE SOUZA - PC DO B</t>
  </si>
  <si>
    <t>MOYSES LEAL - PT</t>
  </si>
  <si>
    <t>JORGE ANTONIO - PTN</t>
  </si>
  <si>
    <t>ROBERTO PACHECO - PEN</t>
  </si>
  <si>
    <t>ROSENILDO - PSC</t>
  </si>
  <si>
    <t>DEMISON CARDOSO - PSOL</t>
  </si>
  <si>
    <t>SILVIO MOTA - PSDC</t>
  </si>
  <si>
    <t>JOSUE BARRETO - PPL</t>
  </si>
  <si>
    <t>ROZENILO - PEN</t>
  </si>
  <si>
    <t>TENENTE CORONEL GILVAN - PC DO B</t>
  </si>
  <si>
    <t>QUIRINO - PTB</t>
  </si>
  <si>
    <t>NINHA BRITO - PSDB</t>
  </si>
  <si>
    <t>EDÉSIO JOSÉ - PMN</t>
  </si>
  <si>
    <t>CEMA MOSIL - PEN</t>
  </si>
  <si>
    <t>CRESO AMORIM - PMDB</t>
  </si>
  <si>
    <t>MARCOS BATISTA - PSC</t>
  </si>
  <si>
    <t>JOÃO LOPES - PT</t>
  </si>
  <si>
    <t>ROMULO FONTOURA - PSB</t>
  </si>
  <si>
    <t>JOSE PARISIO - PRP</t>
  </si>
  <si>
    <t>VAL DA SAUDE - PT DO B</t>
  </si>
  <si>
    <t>FRANCISCO ALMEIDA - PTB</t>
  </si>
  <si>
    <t>PROFESSORA ANINHA - PDT</t>
  </si>
  <si>
    <t>KARINE LEÃO - PP</t>
  </si>
  <si>
    <t>DAGOBERTO ROSA - PSOL</t>
  </si>
  <si>
    <t>PR. DANIEL - PDT</t>
  </si>
  <si>
    <t>NAPOLEÃO FERNANDES - PSL</t>
  </si>
  <si>
    <t>ANTONIO DIAS - PEN</t>
  </si>
  <si>
    <t>CARA DE HÁMBURGUER - PT</t>
  </si>
  <si>
    <t>PROFº OSANÁ - PSOL</t>
  </si>
  <si>
    <t>KLAUDIO MARTINS - PEN</t>
  </si>
  <si>
    <t>LAURENCIO PAI DO CAMELÔ - PSB</t>
  </si>
  <si>
    <t>PROFA. SANDRA BORGES - DEM</t>
  </si>
  <si>
    <t>LU CERQUEIRA BASTA! - PTC</t>
  </si>
  <si>
    <t>PAULO VIANA - PRP</t>
  </si>
  <si>
    <t>JOSE RIBEIRO - PV</t>
  </si>
  <si>
    <t>TIA CRIS - SD</t>
  </si>
  <si>
    <t>ABELHINHA - PSC</t>
  </si>
  <si>
    <t>VALTER CERQUEIRA - PEN</t>
  </si>
  <si>
    <t>LUCIANO BRASIL - PRB</t>
  </si>
  <si>
    <t>OSCAR MARQUES - PSB</t>
  </si>
  <si>
    <t>CLERIO MOURA - PEN</t>
  </si>
  <si>
    <t>TIA NADIR - PR</t>
  </si>
  <si>
    <t>MARCELO DO CUPIM - PTC</t>
  </si>
  <si>
    <t>CARLOS FONSECA - PSB</t>
  </si>
  <si>
    <t>PATRICIA SOARES - PSL</t>
  </si>
  <si>
    <t>ADSON GOMES - PRTB</t>
  </si>
  <si>
    <t>RAILDO SOARES - PEN</t>
  </si>
  <si>
    <t>AROLDO DA LOTÉRIA - PSOL</t>
  </si>
  <si>
    <t>ELISANGELA ASSIS - PDT</t>
  </si>
  <si>
    <t>ANDERSON SANTANA - DEM</t>
  </si>
  <si>
    <t>MATHEUS FIRMATO - PPS</t>
  </si>
  <si>
    <t>JULIO BISPO - PEN</t>
  </si>
  <si>
    <t>GISLANE BRANDÃO - PSOL</t>
  </si>
  <si>
    <t>ALARICO BRAZ - PMN</t>
  </si>
  <si>
    <t>VILTON SOUTO - PDT</t>
  </si>
  <si>
    <t>JAGUAR PASSOS - PRB</t>
  </si>
  <si>
    <t>ADMILSON LILICO - PSOL</t>
  </si>
  <si>
    <t>ARI ASSUNÇÃO - PEN</t>
  </si>
  <si>
    <t>ICARO DIAS - PPS</t>
  </si>
  <si>
    <t>RAUNIS - PEN</t>
  </si>
  <si>
    <t>VILSON COUTINHO - PRTB</t>
  </si>
  <si>
    <t>DALVA ASSIS - PRB</t>
  </si>
  <si>
    <t>JAYSA ROCHA - PSDC</t>
  </si>
  <si>
    <t>ANGELO LEFUNDES - PDT</t>
  </si>
  <si>
    <t>DAVID LIMA - PTC</t>
  </si>
  <si>
    <t>LAW LOVE BEAT - PEN</t>
  </si>
  <si>
    <t>BE MAGALHÃES - PSOL</t>
  </si>
  <si>
    <t>NELSON MAGALHAES - PTN</t>
  </si>
  <si>
    <t>CICERO PIMENTEL - PTC</t>
  </si>
  <si>
    <t>BARBARA TRINDADE - PTB</t>
  </si>
  <si>
    <t>WANDO MOREIRA - PPL</t>
  </si>
  <si>
    <t>TARINI SHIMOTORI - PTB</t>
  </si>
  <si>
    <t>MATIAS O METALURGICO - PC DO B</t>
  </si>
  <si>
    <t>ALMIRO DOS SANTOS - PTC</t>
  </si>
  <si>
    <t>ADALICE - PRP</t>
  </si>
  <si>
    <t>VERA LACERDA - PMN</t>
  </si>
  <si>
    <t>MARCOS SANTANA - PSB</t>
  </si>
  <si>
    <t>SILVIO PERÓ - PSDC</t>
  </si>
  <si>
    <t>EDILSON M ARUJO - PPL</t>
  </si>
  <si>
    <t>IRMÃO BASÍLIO - PMN</t>
  </si>
  <si>
    <t>TENENTE JONAS BATISTA - PTB</t>
  </si>
  <si>
    <t>NENEN DO GAS - PV</t>
  </si>
  <si>
    <t>SANDOVAL BISPO - PSOL</t>
  </si>
  <si>
    <t>WALTER ALTINO - PSOL</t>
  </si>
  <si>
    <t>CLAUDIO ORTIZ - PTC</t>
  </si>
  <si>
    <t>FATIMA UMBELINO - PSOL</t>
  </si>
  <si>
    <t>WILKER - PMN</t>
  </si>
  <si>
    <t>BETO TRIGO - PSB</t>
  </si>
  <si>
    <t>SILVANA RIBEIRO - DEM</t>
  </si>
  <si>
    <t>TERRA ORESTES - PC DO B</t>
  </si>
  <si>
    <t>MARIO LIMA - PSB</t>
  </si>
  <si>
    <t>HENRIQUE CRISPIM - PC DO B</t>
  </si>
  <si>
    <t>ALEXANDRE NASCIMENTO - PV</t>
  </si>
  <si>
    <t>TENENTE LEITE - PSB</t>
  </si>
  <si>
    <t>ANDRÉ O COBRADOR - PMN</t>
  </si>
  <si>
    <t>PROFESSOR FABIANO - PEN</t>
  </si>
  <si>
    <t>JAIR BONFIM - PTC</t>
  </si>
  <si>
    <t>LINO - DEM</t>
  </si>
  <si>
    <t>AMERICO GONZAGA - PSB</t>
  </si>
  <si>
    <t>ADUAL BATERIAS - PSDC</t>
  </si>
  <si>
    <t>OSVALDO ITAPARICA - PMN</t>
  </si>
  <si>
    <t>MESTRE BIRA - PT DO B</t>
  </si>
  <si>
    <t>ALFINA NINHA - PC DO B</t>
  </si>
  <si>
    <t>JARDEL REIS - PTC</t>
  </si>
  <si>
    <t>JOTA. L - PDT</t>
  </si>
  <si>
    <t>MÁRCIA PINHO - PSOL</t>
  </si>
  <si>
    <t>JAQUESON SILVA - PV</t>
  </si>
  <si>
    <t>CARLOS O AMIGO - PDT</t>
  </si>
  <si>
    <t>AURINO PASSOS - PSB</t>
  </si>
  <si>
    <t>PROFESSORA JÚVIA - PT</t>
  </si>
  <si>
    <t>TEKA GALVAO - PV</t>
  </si>
  <si>
    <t>AROLDO PINTO - PSB</t>
  </si>
  <si>
    <t>JANÚBIA OLIVEIRA - PDT</t>
  </si>
  <si>
    <t>VAL RIBEIRO - PC DO B</t>
  </si>
  <si>
    <t>ALFREDO ALVORADA - PEN</t>
  </si>
  <si>
    <t>EZEQUIAS AMBIENTALISTA - PEN</t>
  </si>
  <si>
    <t>ANTONIO MAGALHÃES - PTB</t>
  </si>
  <si>
    <t>ELSON SOUZA - PRB</t>
  </si>
  <si>
    <t>DIEGO NEVES - PEN</t>
  </si>
  <si>
    <t>SEZAR NAZARIO - PSDC</t>
  </si>
  <si>
    <t>WALFREDO VEM AI - PRP</t>
  </si>
  <si>
    <t>PROFESSOR ÉRICO LIRA - PTC</t>
  </si>
  <si>
    <t>ZIZINHO - PT DO B</t>
  </si>
  <si>
    <t>ANA VIRGINIA CERQUEIRA - DEM</t>
  </si>
  <si>
    <t>CONCE GALO - PTC</t>
  </si>
  <si>
    <t>JOSEMAR SANTOS - PV</t>
  </si>
  <si>
    <t>KENAIDY AMORIM - PTC</t>
  </si>
  <si>
    <t>MARCOS ESPINHEIRA - PSB</t>
  </si>
  <si>
    <t>JANE DO LANCHE - PV</t>
  </si>
  <si>
    <t>LUIS PAULO - PTC</t>
  </si>
  <si>
    <t>DORIA - PRTB</t>
  </si>
  <si>
    <t>JOAZIO BASTOS JB - PTC</t>
  </si>
  <si>
    <t>GIL DA CAMURUJIPE - PSDB</t>
  </si>
  <si>
    <t>RITA ORNELAS - PTN</t>
  </si>
  <si>
    <t>GESSI NUNES - PC DO B</t>
  </si>
  <si>
    <t>HELENA SILVA - DEM</t>
  </si>
  <si>
    <t>DR. LUIZ VIEIRA - PC DO B</t>
  </si>
  <si>
    <t>JAIRA - PSOL</t>
  </si>
  <si>
    <t>CIRA ANDRADE - PROS</t>
  </si>
  <si>
    <t>AILDA BORBA (DECA) - PTN</t>
  </si>
  <si>
    <t>TAMARA JESUS - PSOL</t>
  </si>
  <si>
    <t>JAIRO - PSOL</t>
  </si>
  <si>
    <t>PIU - PEN</t>
  </si>
  <si>
    <t>SIEMENS PAIVA - PV</t>
  </si>
  <si>
    <t>DAVID LOPES MACEDO - PSOL</t>
  </si>
  <si>
    <t>NÔEMIA ALVES - PTC</t>
  </si>
  <si>
    <t>JOSEVAN DA REFRIGERAÇÃO - PC DO B</t>
  </si>
  <si>
    <t>JOSÉ BARBEIRO - PSOL</t>
  </si>
  <si>
    <t>ANGELO MESQUITA - PV</t>
  </si>
  <si>
    <t>CLAUDIO PEREIRA - PSDC</t>
  </si>
  <si>
    <t>BATISTA DA SORVETERIA - PRB</t>
  </si>
  <si>
    <t>PEQUENO NERI - PTC</t>
  </si>
  <si>
    <t>CRISTINA GUERREIRA - PSOL</t>
  </si>
  <si>
    <t>ISABELA ALMEIDA - PSOL</t>
  </si>
  <si>
    <t>DRA EDNA NUNES - PEN</t>
  </si>
  <si>
    <t>GRAÇA DA CESTA - PTB</t>
  </si>
  <si>
    <t>FALAMANSA - PTC</t>
  </si>
  <si>
    <t>FRANCI - PSB</t>
  </si>
  <si>
    <t>ELINONIO DA LOJA - PT DO B</t>
  </si>
  <si>
    <t>CONCEIÇÃO MARQUES - PV</t>
  </si>
  <si>
    <t>ROSE - PTN</t>
  </si>
  <si>
    <t>ALBERT FERREIRA - PEN</t>
  </si>
  <si>
    <t>ANTENOR LEAL - PRTB</t>
  </si>
  <si>
    <t>ALESSANDRO - PT DO B</t>
  </si>
  <si>
    <t>JÓÓ FARIAS - PR</t>
  </si>
  <si>
    <t>PEDRO BATISTA DE ALMEIDA - PRB</t>
  </si>
  <si>
    <t>EVANDRO RAMOS - PV</t>
  </si>
  <si>
    <t>GIDEON - PSB</t>
  </si>
  <si>
    <t>GAJE - PRTB</t>
  </si>
  <si>
    <t>SD JURANDIR O PM DA GAIOLA - PC DO B</t>
  </si>
  <si>
    <t>RAQUEL SAMPAIO - PEN</t>
  </si>
  <si>
    <t>FATIMA BRANDÃO - PRP</t>
  </si>
  <si>
    <t>ISAIAS ALMEIDA - PSB</t>
  </si>
  <si>
    <t>NELI SOUZA - PTC</t>
  </si>
  <si>
    <t>ALVARO ARRUDA - PMN</t>
  </si>
  <si>
    <t>INDIA - PTC</t>
  </si>
  <si>
    <t>WILSON TIBA - PSL</t>
  </si>
  <si>
    <t>CONRADO - PSL</t>
  </si>
  <si>
    <t>TEREZINHA - PDT</t>
  </si>
  <si>
    <t>ELIANA BITTENCOURT - PC DO B</t>
  </si>
  <si>
    <t>ITAMAR - PMN</t>
  </si>
  <si>
    <t>JULIANA RAMOS - PTC</t>
  </si>
  <si>
    <t>ALDA JUSTINA - PRB</t>
  </si>
  <si>
    <t>NEIDE - PV</t>
  </si>
  <si>
    <t>RUBENS FILHO - PC DO B</t>
  </si>
  <si>
    <t>MIRA QUEIROZ - PSC</t>
  </si>
  <si>
    <t>IRMÃ CÂNDIDA SOUZA - PSC</t>
  </si>
  <si>
    <t>JAZIEL - PSB</t>
  </si>
  <si>
    <t>VALMIR - PEN</t>
  </si>
  <si>
    <t>MICHELE SÁ - PP</t>
  </si>
  <si>
    <t>DRA. FLAVIA DO PV - PV</t>
  </si>
  <si>
    <t>FLAVIO - PMDB</t>
  </si>
  <si>
    <t>DILAIR FISIOTERAPEUTA - PRP</t>
  </si>
  <si>
    <t>SERGIO MENDES - PV</t>
  </si>
  <si>
    <t>AMÉLIA PATRICIA - PT</t>
  </si>
  <si>
    <t>TELMA LINO - PR</t>
  </si>
  <si>
    <t>SAPATEIRO DE TOQUINHA - PEN</t>
  </si>
  <si>
    <t>CARLOS HENRIQUE - PRP</t>
  </si>
  <si>
    <t>DJ SANDRO - SD</t>
  </si>
  <si>
    <t>EVERALDO NERI - PSL</t>
  </si>
  <si>
    <t>MONADELE - DEM</t>
  </si>
  <si>
    <t>VALDIMAR DE JESUS - PMN</t>
  </si>
  <si>
    <t>MAURICIO TEIXEIRA - PSB</t>
  </si>
  <si>
    <t>TENENTE EVERTON - PRTB</t>
  </si>
  <si>
    <t>FATIMA GOMES ALMEIDA - PC DO B</t>
  </si>
  <si>
    <t>MARIA RITA - PRB</t>
  </si>
  <si>
    <t>ROSALINA NASCIMENTO - PR</t>
  </si>
  <si>
    <t>RENATO GOES - PPL</t>
  </si>
  <si>
    <t>GIL - PC DO B</t>
  </si>
  <si>
    <t>MANOEL BERNARDINO - PMDB</t>
  </si>
  <si>
    <t>NEUZA TORRE - DEM</t>
  </si>
  <si>
    <t>BRUNO ALBUQUERQUE - PEN</t>
  </si>
  <si>
    <t>FIDELES - PSOL</t>
  </si>
  <si>
    <t>MARCIO GREICH - PRTB</t>
  </si>
  <si>
    <t>SIMOES - PEN</t>
  </si>
  <si>
    <t>MARTA ISOPOR - PRP</t>
  </si>
  <si>
    <t>MARINA VASCONCELOS - PTC</t>
  </si>
  <si>
    <t>VALDIR ALVES - PV</t>
  </si>
  <si>
    <t>FABRICIO FEITOSA - PSC</t>
  </si>
  <si>
    <t>STELLA PINTO - PC DO B</t>
  </si>
  <si>
    <t>ANTONIO CARVALHO TOZINHO - PEN</t>
  </si>
  <si>
    <t>MENDES - PRP</t>
  </si>
  <si>
    <t>ANGÉLICA LIMA - PRB</t>
  </si>
  <si>
    <t>SKY JUTAI - PC DO B</t>
  </si>
  <si>
    <t>SARGENTO ABISOLON - PT DO B</t>
  </si>
  <si>
    <t>GINA - PRB</t>
  </si>
  <si>
    <t>JUNIOR DO SINDICATO - PSOL</t>
  </si>
  <si>
    <t>SCHIRLEY PINHEIRO - PPL</t>
  </si>
  <si>
    <t>INSTRUTOR ORNELAS - PEN</t>
  </si>
  <si>
    <t>EDMISSIL - PSOL</t>
  </si>
  <si>
    <t>ZÉ DO SACO - PMN</t>
  </si>
  <si>
    <t>CAROL SALES - PSTU</t>
  </si>
  <si>
    <t>HENRIQUE CRUZ - PRTB</t>
  </si>
  <si>
    <t>IRMÃ IVANI - PRB</t>
  </si>
  <si>
    <t>VANILDO BISPO - PRTB</t>
  </si>
  <si>
    <t>SONIA HOLISTICA - PV</t>
  </si>
  <si>
    <t>DEUSDETE PIRES - PC DO B</t>
  </si>
  <si>
    <t>ERIKA LEMOS - PT DO B</t>
  </si>
  <si>
    <t>SÔNIA SOUZA - PRB</t>
  </si>
  <si>
    <t>VANDA - PTC</t>
  </si>
  <si>
    <t>PAULO CEZAR - PEN</t>
  </si>
  <si>
    <t>CLAUDIO IRMÃO DO AXÉ - PMN</t>
  </si>
  <si>
    <t>GLEYDE MAIA - PRB</t>
  </si>
  <si>
    <t>EDSON CASTRO - PTC</t>
  </si>
  <si>
    <t>DIEGO MESSIAS - PSB</t>
  </si>
  <si>
    <t>PROFESSOR BRUNO - PSB</t>
  </si>
  <si>
    <t>SILVANA COELHO - PSB</t>
  </si>
  <si>
    <t>GILBERTO BRITO - PR</t>
  </si>
  <si>
    <t>JOSI NUNES - PP</t>
  </si>
  <si>
    <t>TELMA NOVAIS - PRB</t>
  </si>
  <si>
    <t>MARCO SOLEDADE - PSL</t>
  </si>
  <si>
    <t>BAN OLIVEIRA - PTN</t>
  </si>
  <si>
    <t>HILTON - PTC</t>
  </si>
  <si>
    <t>IRMÃ DENISE - PRB</t>
  </si>
  <si>
    <t>GILCATIVAR - PSOL</t>
  </si>
  <si>
    <t>VANUSA PITANGA - PT</t>
  </si>
  <si>
    <t>DUDU - PT DO B</t>
  </si>
  <si>
    <t>CARLOS NASCIMENTO - PR</t>
  </si>
  <si>
    <t>RAY BARBOSA - PMN</t>
  </si>
  <si>
    <t>CLAUDIA MENDONCA - PTN</t>
  </si>
  <si>
    <t>PRÓ SOL - PMN</t>
  </si>
  <si>
    <t>HERCÍLIA - PTC</t>
  </si>
  <si>
    <t>BELL COM AMOR - PEN</t>
  </si>
  <si>
    <t>DILTON DE JESUS - PPL</t>
  </si>
  <si>
    <t>LENISSE BRAGA - PR</t>
  </si>
  <si>
    <t>ALENCAR - PMN</t>
  </si>
  <si>
    <t>TONZE DA BAHIA - PPL</t>
  </si>
  <si>
    <t>VIVIANO BRAZ - PRTB</t>
  </si>
  <si>
    <t>SIMONE BORGES - PSB</t>
  </si>
  <si>
    <t>IRMAO CARLOS - PEN</t>
  </si>
  <si>
    <t>ROSANA PAZ - PC DO B</t>
  </si>
  <si>
    <t>ELIENE TANAN - PV</t>
  </si>
  <si>
    <t>ZÉ DA BAIANA - PSOL</t>
  </si>
  <si>
    <t>AILTON TOMAZELLI - PTC</t>
  </si>
  <si>
    <t>PROFESSOR HILBERT - PRTB</t>
  </si>
  <si>
    <t>DONA LUCIA - PTB</t>
  </si>
  <si>
    <t>HUGO ROCHA - PEN</t>
  </si>
  <si>
    <t>ROSE MENEZES - PSD</t>
  </si>
  <si>
    <t>NUBIA CASTRO - PT DO B</t>
  </si>
  <si>
    <t>DIANA BARRADAS - PSL</t>
  </si>
  <si>
    <t>RISIA - PSB</t>
  </si>
  <si>
    <t>PATRICIA LAZARA - PMN</t>
  </si>
  <si>
    <t>DENISE MENEZES - PDT</t>
  </si>
  <si>
    <t>ROSENILDA GOMES - PV</t>
  </si>
  <si>
    <t>GIL BORGES - PSOL</t>
  </si>
  <si>
    <t>MARIZE MENEZES - PRTB</t>
  </si>
  <si>
    <t>ROSA - PMN</t>
  </si>
  <si>
    <t>MARIVALDA GUIMARÃES - PMDB</t>
  </si>
  <si>
    <t>ARIANE AZEVEDO - PSDC</t>
  </si>
  <si>
    <t>GEORGINA ALVES - PT</t>
  </si>
  <si>
    <t>MARCELO DOURADO - PSL</t>
  </si>
  <si>
    <t>KARLA SEPULVEDA - PPS</t>
  </si>
  <si>
    <t>RITA BACELAR - PEN</t>
  </si>
  <si>
    <t>HERMENILSON - PC DO B</t>
  </si>
  <si>
    <t>SARAH - PEN</t>
  </si>
  <si>
    <t>SANDRINHA - PSOL</t>
  </si>
  <si>
    <t>LICE DE JESUS - PSC</t>
  </si>
  <si>
    <t>MIRALVA MOITINHO - PT</t>
  </si>
  <si>
    <t>NEVES - PPS</t>
  </si>
  <si>
    <t>LUCIA GUEDES - PC DO B</t>
  </si>
  <si>
    <t>PEU - PEN</t>
  </si>
  <si>
    <t>JULIANA MEDRADO - SD</t>
  </si>
  <si>
    <t>J.P - PRTB</t>
  </si>
  <si>
    <t>PRÓ VAL - PSL</t>
  </si>
  <si>
    <t>SUZY DANTAS - PSD</t>
  </si>
  <si>
    <t>SOLANGE - PC DO B</t>
  </si>
  <si>
    <t>RAFAELA - PT DO B</t>
  </si>
  <si>
    <t>ADELMO NUNES - PV</t>
  </si>
  <si>
    <t>ANA ROSA - PHS</t>
  </si>
  <si>
    <t>CADI - PHS</t>
  </si>
  <si>
    <t>CLAUDINHO MONTE ALTO - PTC</t>
  </si>
  <si>
    <t>DR. VILSON MATIAS - PEN</t>
  </si>
  <si>
    <t>HERZEM GUSMÃO - PMDB</t>
  </si>
  <si>
    <t>LEO DE GARCIA - PRP</t>
  </si>
  <si>
    <t>MARICELIA MACEDO - PEN</t>
  </si>
  <si>
    <t>NEEMIAS COSTA - PHS</t>
  </si>
  <si>
    <t>PAULO PAJÉ - PHS</t>
  </si>
  <si>
    <t>SILVIO ATALIBA - PT</t>
  </si>
  <si>
    <t>TAI DO MERCADO - PHS</t>
  </si>
  <si>
    <t>NOME DO CANDIDATO</t>
  </si>
  <si>
    <t>LUCIO VIEIRA LIMA - PMDB</t>
  </si>
  <si>
    <t>MÁRIO NEGROMONTE JR - PP</t>
  </si>
  <si>
    <t>IRMÃO LAZARO - PSC</t>
  </si>
  <si>
    <t>ANTONIO BRITO - PTB</t>
  </si>
  <si>
    <t>PTB</t>
  </si>
  <si>
    <t>RONALDO CARLETTO - PP</t>
  </si>
  <si>
    <t>DANIEL ALMEIDA - PC DO B</t>
  </si>
  <si>
    <t>FELIX JR - PDT</t>
  </si>
  <si>
    <t>CAETANO - PT</t>
  </si>
  <si>
    <t>CACÁ LEÃO - PP</t>
  </si>
  <si>
    <t>JORGE SOLLA - PT</t>
  </si>
  <si>
    <t>VALMIR ASSUNÇÃO - PT</t>
  </si>
  <si>
    <t>IMBASSAHY - PSDB</t>
  </si>
  <si>
    <t>JOÃO GUALBERTO - PSDB</t>
  </si>
  <si>
    <t>MÁRCIO MARINHO - PRB</t>
  </si>
  <si>
    <t>TIA ERON - PRB</t>
  </si>
  <si>
    <t>WALDENOR PEREIRA - PT</t>
  </si>
  <si>
    <t>JOÃO BACELAR - PR</t>
  </si>
  <si>
    <t>PELEGRINO - PT</t>
  </si>
  <si>
    <t>ROBERTO BRITTO - PP</t>
  </si>
  <si>
    <t>PAULO AZI - DEM</t>
  </si>
  <si>
    <t>JUTAHY MAGALHÃES - PSDB</t>
  </si>
  <si>
    <t>JOSÉ NUNES - PSD</t>
  </si>
  <si>
    <t>ALELUIA - DEM</t>
  </si>
  <si>
    <t>JOSÉ ROCHA - PR</t>
  </si>
  <si>
    <t>JOSIAS GOMES - PT</t>
  </si>
  <si>
    <t>BEBETO - PSB</t>
  </si>
  <si>
    <t>ARTHUR MAIA - SD</t>
  </si>
  <si>
    <t>SD</t>
  </si>
  <si>
    <t>JOAO CARLOS BACELAR - PTN</t>
  </si>
  <si>
    <t>CLAUDIO CAJADO - DEM</t>
  </si>
  <si>
    <t>ELMAR - DEM</t>
  </si>
  <si>
    <t>SÉRGIO BRITO - PSD</t>
  </si>
  <si>
    <t>AFONSO FLORENCE - PT</t>
  </si>
  <si>
    <t>MOEMA GRAMACHO - PT</t>
  </si>
  <si>
    <t>PAULO MAGALHÃES - PSD</t>
  </si>
  <si>
    <t>ERIVELTON SANTANA - PSC</t>
  </si>
  <si>
    <t>ALICE PORTUGAL - PC DO B</t>
  </si>
  <si>
    <t>JOSÉ CARLOS ARAUJO - PSD</t>
  </si>
  <si>
    <t>BENITO GAMA - PTB</t>
  </si>
  <si>
    <t>ULDURICO JUNIOR - PTC</t>
  </si>
  <si>
    <t>PTC</t>
  </si>
  <si>
    <t>FERNANDO TORRES - PSD</t>
  </si>
  <si>
    <t>DAVIDSON MAGALHÃES - PC DO B</t>
  </si>
  <si>
    <t>ROBINSON ALMEIDA - PT</t>
  </si>
  <si>
    <t>LUIZ ARGOLO - SD</t>
  </si>
  <si>
    <t>EMILIANO JOSÉ - PT</t>
  </si>
  <si>
    <t>LUCIANO BRAGA - DEM</t>
  </si>
  <si>
    <t>COLBERT MARTINS - PMDB</t>
  </si>
  <si>
    <t>YULO - PT</t>
  </si>
  <si>
    <t>MARCOS MEDRADO - SD</t>
  </si>
  <si>
    <t>JUSMARI OLIVEIRA - PSD</t>
  </si>
  <si>
    <t>GERALDO SIMÕES - PT</t>
  </si>
  <si>
    <t>ZÉ CHICO - DEM</t>
  </si>
  <si>
    <t>CAPITAO TADEU - PSB</t>
  </si>
  <si>
    <t>EDSON PIMENTA - PSD</t>
  </si>
  <si>
    <t>AMAURI TEIXEIRA - PT</t>
  </si>
  <si>
    <t>LUIZ ALBERTO - PT</t>
  </si>
  <si>
    <t>MAURICIO TRINDADE - PROS</t>
  </si>
  <si>
    <t>JOCEVAL RODRIGUES - PPS</t>
  </si>
  <si>
    <t>ABILIO SANTANA - PRP</t>
  </si>
  <si>
    <t>JOSEPH BANDEIRA - PSB</t>
  </si>
  <si>
    <t>ELISANGELA ARAUJO - PT</t>
  </si>
  <si>
    <t>SEVERIANO ALVES - PDT</t>
  </si>
  <si>
    <t>MARCELO MELO - DEM</t>
  </si>
  <si>
    <t>POPÓ - PRB</t>
  </si>
  <si>
    <t>IVANILSON GOMES - PV</t>
  </si>
  <si>
    <t>EDIGAR MÃO BRANCA - PV</t>
  </si>
  <si>
    <t>DOMINGOS LEONELLI - PSB</t>
  </si>
  <si>
    <t>SOLDADO JOSAFÁ RAMOS - PEN</t>
  </si>
  <si>
    <t>ANA RITA TAVARES - PROS</t>
  </si>
  <si>
    <t>BASSUMA - PEN</t>
  </si>
  <si>
    <t>GERSON GABRIELLI - DEM</t>
  </si>
  <si>
    <t>PEDRO ALCANTARA - PR</t>
  </si>
  <si>
    <t>CLÁUDIO TABOADA - DEM</t>
  </si>
  <si>
    <t>ALEXANDRE MARQUES - PRP</t>
  </si>
  <si>
    <t>MANUELA MENEZES - PSD</t>
  </si>
  <si>
    <t>ODIOSVALDO VIGAS - PDT</t>
  </si>
  <si>
    <t>CEDRAZ - PEN</t>
  </si>
  <si>
    <t>LUISLINDA VALOIS - PSDB</t>
  </si>
  <si>
    <t>NADJARA REGIS - PSB</t>
  </si>
  <si>
    <t>JOAO DA GALINHA - PRTB</t>
  </si>
  <si>
    <t>MARCELO BARRETO - PPL</t>
  </si>
  <si>
    <t>GABRIELA MOTA - PSTU</t>
  </si>
  <si>
    <t>JOÃO HONORATO - PP</t>
  </si>
  <si>
    <t>IRMÃO NERY - DO TRABALHADOR - PSC</t>
  </si>
  <si>
    <t>ADILSON SILVA - PSL</t>
  </si>
  <si>
    <t>ZÉ RAIMUNDO - PMDB</t>
  </si>
  <si>
    <t>RIVAILTON - PTC</t>
  </si>
  <si>
    <t>LATINHA - PSB</t>
  </si>
  <si>
    <t>JOHNE DE PINO - PEN</t>
  </si>
  <si>
    <t>SARGENTO JOEL - PEN</t>
  </si>
  <si>
    <t>JAMERSON SANTOS - PSOL</t>
  </si>
  <si>
    <t>DAVID SALOMÃO - PTC</t>
  </si>
  <si>
    <t>NEREU DO GAS - PTN</t>
  </si>
  <si>
    <t>COREA DA FARMACIA - PRTB</t>
  </si>
  <si>
    <t>SÉRGIO EMÍLIO - PTC</t>
  </si>
  <si>
    <t>TATIANA PARAÍSO - PSL</t>
  </si>
  <si>
    <t>RAMON DE SENA - PV</t>
  </si>
  <si>
    <t>NAYANA GUSMÃO - PT DO B</t>
  </si>
  <si>
    <t>CAPITÃO FÁBIO - DEM</t>
  </si>
  <si>
    <t>AMADEUS - PSL</t>
  </si>
  <si>
    <t>ZILMAR ALVERITA - PSOL</t>
  </si>
  <si>
    <t>TABAJARA - PMDB</t>
  </si>
  <si>
    <t>RUI DANTAS - DEM</t>
  </si>
  <si>
    <t>KIKO BARREIROS - PT</t>
  </si>
  <si>
    <t>PROFº NEWTON JUNIOR - PSOL</t>
  </si>
  <si>
    <t>MARCIO FEITOSA - PSOL</t>
  </si>
  <si>
    <t>ÉRICA BATISTA ASSIST. SOCIAL - PP</t>
  </si>
  <si>
    <t>FRANDERRAK - PSOL</t>
  </si>
  <si>
    <t>WILLIAN ACHAN - PRTB</t>
  </si>
  <si>
    <t>SAUL LOMANTO - PMDB</t>
  </si>
  <si>
    <t>PROFESSOR JOTA - PSB</t>
  </si>
  <si>
    <t>JOÃO DANTAS - PSOL</t>
  </si>
  <si>
    <t>PROFESSOR MILTON - PSB</t>
  </si>
  <si>
    <t>SERRAVALLE - PTN</t>
  </si>
  <si>
    <t>SALDANHA - PMN</t>
  </si>
  <si>
    <t>SIDINEA PEDREIRA - PSOL</t>
  </si>
  <si>
    <t>MALTA - PTN</t>
  </si>
  <si>
    <t>MARCELO BOTELHO - PV</t>
  </si>
  <si>
    <t>PROF. MOISÉS, O HOMEM-ARANHA - PSDB</t>
  </si>
  <si>
    <t>DR. ROBERIO - PEN</t>
  </si>
  <si>
    <t>GILDASIO CUNHA - PSOL</t>
  </si>
  <si>
    <t>EDILSON CARNEIRO - PSC</t>
  </si>
  <si>
    <t>ALVARO RIOS - PSDC</t>
  </si>
  <si>
    <t>CLEBER ROBERTO - PSL</t>
  </si>
  <si>
    <t>PROFº DAMIÃO - PSOL</t>
  </si>
  <si>
    <t>LEONEL CRISTO - DEM</t>
  </si>
  <si>
    <t>YURI NEVES PC - DEM</t>
  </si>
  <si>
    <t>FREDERICO FERRAZ - PPS</t>
  </si>
  <si>
    <t>CAZUMBA - PT DO B</t>
  </si>
  <si>
    <t>ANIZETE LABORDA - PSD</t>
  </si>
  <si>
    <t>PASTOR ENOQUE - PSB</t>
  </si>
  <si>
    <t>RADIALISTA MARIO LUCIO - PT DO B</t>
  </si>
  <si>
    <t>ROBSON PASSOS - PV</t>
  </si>
  <si>
    <t>JOSÉ AUGUSTO NOGUEIRA - PMDB</t>
  </si>
  <si>
    <t>SINVAL - PPS</t>
  </si>
  <si>
    <t>TARCISIO GAMA - PV</t>
  </si>
  <si>
    <t>NIVALDO TEIXEIRA - PDT</t>
  </si>
  <si>
    <t>ALECCIENE - PSB</t>
  </si>
  <si>
    <t>PROFESSOR JOILSON - PSOL</t>
  </si>
  <si>
    <t>ALONSO CAMANDAROBA - PV</t>
  </si>
  <si>
    <t>CARLITO FERREIRA - PR</t>
  </si>
  <si>
    <t>NALVA SAMPAIO - PDT</t>
  </si>
  <si>
    <t>ZE DO QUIM - PV</t>
  </si>
  <si>
    <t>PROFº UILSON - PSOL</t>
  </si>
  <si>
    <t>NEL EMANOEL COSTA - PEN</t>
  </si>
  <si>
    <t>SILVIO CEGO - DEM</t>
  </si>
  <si>
    <t>CESINHA - PDT</t>
  </si>
  <si>
    <t>ERIKA TELES - PEN</t>
  </si>
  <si>
    <t>WELITON SOARES - PV</t>
  </si>
  <si>
    <t>RAIMUNDO CALIXTO - PT</t>
  </si>
  <si>
    <t>PASTOR SANTANA - PRP</t>
  </si>
  <si>
    <t>ROBERTO PINA - PMDB</t>
  </si>
  <si>
    <t>TADEU CORREIA - PSB</t>
  </si>
  <si>
    <t>FLAVIA GHISSONI - PDT</t>
  </si>
  <si>
    <t>TINGA PRODUÇÕES - PEN</t>
  </si>
  <si>
    <t>ISRAEL PINTO - PTC</t>
  </si>
  <si>
    <t>ZÉ DO LÍCIO - PTC</t>
  </si>
  <si>
    <t>MAGNO ROCHA - PSOL</t>
  </si>
  <si>
    <t>MAURO MACHADO - PRP</t>
  </si>
  <si>
    <t>ADILSON BRANDAO - PRTB</t>
  </si>
  <si>
    <t>GERALDO PAPÁ - PSB</t>
  </si>
  <si>
    <t>EDILEUZA DE MILTÃO - PRB</t>
  </si>
  <si>
    <t>INDIO DO PSOL - PSOL</t>
  </si>
  <si>
    <t>SALVE JORGE - PRP</t>
  </si>
  <si>
    <t>LEO QUEIROZ - PRP</t>
  </si>
  <si>
    <t>CLAUDIO NASCIMENTO - PSC</t>
  </si>
  <si>
    <t>SANTOS E SANTOS - PEN</t>
  </si>
  <si>
    <t>JOÃO ALCIDES - PTC</t>
  </si>
  <si>
    <t>JOVENICE SILVA - PSB</t>
  </si>
  <si>
    <t>LANDISVALTH - PSB</t>
  </si>
  <si>
    <t>ALANA FERREIRA - PSOL</t>
  </si>
  <si>
    <t>CLEIDE COUTINHO - PSOL</t>
  </si>
  <si>
    <t>DRº JOSÉ RUDIVAL - PSOL</t>
  </si>
  <si>
    <t>MARIEDSON PASSOS - PTN</t>
  </si>
  <si>
    <t>ANDRÉ FEITOSA - PSL</t>
  </si>
  <si>
    <t>DERIS - PRTB</t>
  </si>
  <si>
    <t>PROFESSOR PAULINHO - PRTB</t>
  </si>
  <si>
    <t>SIMONE OLIVEIRA - PSC</t>
  </si>
  <si>
    <t>LUCIANO CAPISTRANO - PRP</t>
  </si>
  <si>
    <t>PATRICIA MORELLI - PDT</t>
  </si>
  <si>
    <t>JOÃO EVANGELISTA - PTC</t>
  </si>
  <si>
    <t>REINALDO MARTINS - PSOL</t>
  </si>
  <si>
    <t>NALDO MAGALHÃES - PSC</t>
  </si>
  <si>
    <t>PRÓ MARA - PV</t>
  </si>
  <si>
    <t>CORREIA - PSOL</t>
  </si>
  <si>
    <t>RICARDO ROCHA - PPS</t>
  </si>
  <si>
    <t>RAIMUNDO - PEN</t>
  </si>
  <si>
    <t>RUDIVAL SANTOS - PEN</t>
  </si>
  <si>
    <t>PROFESSOR CHRISTIANO - PSOL</t>
  </si>
  <si>
    <t>ALEX DE ARGENTINO - PSDC</t>
  </si>
  <si>
    <t>ZÉ CARLOS VETERINÁRIO - PSOL</t>
  </si>
  <si>
    <t>GARÇON FLAVIO - PRP</t>
  </si>
  <si>
    <t>ROBERTA DEYJA - PSB</t>
  </si>
  <si>
    <t>VERINE - PT DO B</t>
  </si>
  <si>
    <t>RAMON DIAS MIRANDA - PTC</t>
  </si>
  <si>
    <t>MAURICIO LABORDA - PSD</t>
  </si>
  <si>
    <t>THAIZE DE HELIO - DEM</t>
  </si>
  <si>
    <t>IVAN ANDRADE JUNIOR - PRTB</t>
  </si>
  <si>
    <t>ADSON MUNIZ - PRB</t>
  </si>
  <si>
    <t>VADO DA BAHIA - PSL</t>
  </si>
  <si>
    <t>SOLIMAR - PT DO B</t>
  </si>
  <si>
    <t>YNÁCIA SANTOS - PSC</t>
  </si>
  <si>
    <t>PASTOR ELIONAI MURALHA - PRTB</t>
  </si>
  <si>
    <t>LUIZA COSTA - DEM</t>
  </si>
  <si>
    <t>DR. ESTRELLA - PSDC</t>
  </si>
  <si>
    <t>GUILHERME VIANNA - PSDB</t>
  </si>
  <si>
    <t>RUBENS FILHO - PSDC</t>
  </si>
  <si>
    <t>GUILHERME VASCONCELLOS - PSOL</t>
  </si>
  <si>
    <t>FLORIS ALUP - PSL</t>
  </si>
  <si>
    <t>TUCA MAFREM, O JEFFSON - PTC</t>
  </si>
  <si>
    <t>EU TE AMO - PEN</t>
  </si>
  <si>
    <t>PROFESSORA CREMILDA - PRTB</t>
  </si>
  <si>
    <t>DIVA MARIA - PEN</t>
  </si>
  <si>
    <t>DARIO CASTRO - PRTB</t>
  </si>
  <si>
    <t>KLEBER MORENO - PSDC</t>
  </si>
  <si>
    <t>PROFESSORA MAURINA - DEM</t>
  </si>
  <si>
    <t>CADUDA BRAGA - PSDB</t>
  </si>
  <si>
    <t>TONY NETO - PTC</t>
  </si>
  <si>
    <t>SARA 2014 - PSC</t>
  </si>
  <si>
    <t>ANTONIO JORGE - PT DO B</t>
  </si>
  <si>
    <t>ROSE KATIANI - PSC</t>
  </si>
  <si>
    <t>HUMBERTO TEDAO - PRTB</t>
  </si>
  <si>
    <t>JACINTO DA BAHIA RADIALISTA - PRTB</t>
  </si>
  <si>
    <t>SELMA OLIVEIRA - SD</t>
  </si>
  <si>
    <t>LUIZA GLAUCIA - PPS</t>
  </si>
  <si>
    <t>ANTONIA FERREIRA - PSOL</t>
  </si>
  <si>
    <t>GIL DALTRO - PSTU</t>
  </si>
  <si>
    <t>JANDIRA RODRIGUES - PRP</t>
  </si>
  <si>
    <t>SORAIA TAVARES - PRP</t>
  </si>
  <si>
    <t>MARROM DE ILHÉUS - PSOL</t>
  </si>
  <si>
    <t>HOMEM DE DEUS EDMILSON BARBOSA - PRP</t>
  </si>
  <si>
    <t>EDSON ROBERTO - PRP</t>
  </si>
  <si>
    <t>CHARLES BAIANO - PEN</t>
  </si>
  <si>
    <t>CONCEIÇÃO LACERDA - DEM</t>
  </si>
  <si>
    <t>LEILA CARLA - PT</t>
  </si>
  <si>
    <t>IRENE ROSA - PV</t>
  </si>
  <si>
    <t>ILTON SANTOS - PRTB</t>
  </si>
  <si>
    <t>FELICIDADE - PRTB</t>
  </si>
  <si>
    <t>LUIS PIMENTEL - PRTB</t>
  </si>
  <si>
    <t>CARMEM MELHOR - PSDC</t>
  </si>
  <si>
    <t>NEGA BILOZA - PSL</t>
  </si>
  <si>
    <t>MILTON GRAMACHO - PRTB</t>
  </si>
  <si>
    <t>SARA GABRIELA - PT</t>
  </si>
  <si>
    <t>CLAUDIA PATROCINIO - PEN</t>
  </si>
  <si>
    <t>ENGEDI OLIVEIRA - PEN</t>
  </si>
  <si>
    <t>NETO POBRE - PRP</t>
  </si>
  <si>
    <t>LOURIVAL GREGORIO - PRTB</t>
  </si>
  <si>
    <t>MAXIMO BISPO - PRTB</t>
  </si>
  <si>
    <t>MARIA DAS GRAÇAS - PTB</t>
  </si>
  <si>
    <t>ANTONIO SINVAL - PRP</t>
  </si>
  <si>
    <t>IVANILDES VAZ - PSB</t>
  </si>
  <si>
    <t>DIOGO ALVES - PT DO B</t>
  </si>
  <si>
    <t>DRª PAULA - PSOL</t>
  </si>
  <si>
    <t>LENICE FERREIRA - PT</t>
  </si>
  <si>
    <t>IRACEMA PIRES - PTC</t>
  </si>
  <si>
    <t>NINA - PRP</t>
  </si>
  <si>
    <t>REINALDO DA GRAFICA - PT DO B</t>
  </si>
  <si>
    <t>CRISTIANE BACELAR - PSL</t>
  </si>
  <si>
    <t>KLEBER BOCÃO - PMDB</t>
  </si>
  <si>
    <t>FRANCISCO DA HORA - PTC</t>
  </si>
  <si>
    <t>RILDO - PT DO B</t>
  </si>
  <si>
    <t>TABATA - PSD</t>
  </si>
  <si>
    <t>RUTH RIBEIRO - DEM</t>
  </si>
  <si>
    <t>ELIEIDE BORGES - PSOL</t>
  </si>
  <si>
    <t>EDSON NUNES - PT DO B</t>
  </si>
  <si>
    <t>TEREZA SILVA - PR</t>
  </si>
  <si>
    <t>PINHEIRO - PRTB</t>
  </si>
  <si>
    <t>SOLANGE GUERREIRA - PSOL</t>
  </si>
  <si>
    <t>MAIARA SANTOS - PSOL</t>
  </si>
  <si>
    <t>MANOELITO ARGOLO - SD</t>
  </si>
  <si>
    <t>IRMÃ JACIARA - PTC</t>
  </si>
  <si>
    <t>DILSINHO REI MOMO - PRTB</t>
  </si>
  <si>
    <t>CLEONILDO - PRTB</t>
  </si>
  <si>
    <t>ITAIPAVA - PRTB</t>
  </si>
  <si>
    <t>SELMA - PSOL</t>
  </si>
  <si>
    <t>DILEUZA - PSD</t>
  </si>
  <si>
    <t>MARLENE SILVEIRA - PPS</t>
  </si>
  <si>
    <t>FRANCINEIDE DE OLIVEIRA - PRTB</t>
  </si>
  <si>
    <t>LUCIMARA - PMDB</t>
  </si>
  <si>
    <t>EDVANIA - PSOL</t>
  </si>
  <si>
    <t>SUZETE SPINOLA - PR</t>
  </si>
  <si>
    <t>LUIZ MOTIVADOR - PEN</t>
  </si>
  <si>
    <t>VAL BARBOSA - PSOL</t>
  </si>
  <si>
    <t>MAGO DO TRANSITO - PSOL</t>
  </si>
  <si>
    <t>PRISCILA WANDERLEY - PEN</t>
  </si>
  <si>
    <t>MARIA SANTANA - PRTB</t>
  </si>
  <si>
    <t>KÁTIA BACELAR - PROS</t>
  </si>
  <si>
    <t>ADILSON NOGUEIRA - PHS</t>
  </si>
  <si>
    <t>ALMIR LEMOS - PHS</t>
  </si>
  <si>
    <t>ALVIR SILVA - PEN</t>
  </si>
  <si>
    <t>BARBARA REHEM - 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</si>
</sst>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_-;\-* #,##0_-;_-* &quot;-&quot;??_-;_-@_-"/>
    <numFmt numFmtId="167" formatCode="_-* #,##0.00_-;\-* #,##0.00_-;_-* &quot;-&quot;??_-;_-@_-"/>
  </numFmts>
  <fonts count="12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rgb="FF222222"/>
      <name val="Arial"/>
    </font>
    <font>
      <sz val="12"/>
      <color rgb="FF000000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sz val="12"/>
      <color rgb="FF3366FF"/>
      <name val="Calibri"/>
      <scheme val="minor"/>
    </font>
    <font>
      <b/>
      <sz val="9"/>
      <color indexed="81"/>
      <name val="Calibri"/>
      <family val="2"/>
      <charset val="134"/>
    </font>
    <font>
      <sz val="9"/>
      <color indexed="81"/>
      <name val="Calibri"/>
      <family val="2"/>
      <charset val="134"/>
    </font>
    <font>
      <b/>
      <sz val="12"/>
      <name val="Calibri"/>
      <scheme val="minor"/>
    </font>
    <font>
      <sz val="12"/>
      <name val="Calibri"/>
      <scheme val="minor"/>
    </font>
    <font>
      <sz val="12"/>
      <color theme="1"/>
      <name val="Proximanova-bold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7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 applyAlignment="1"/>
    <xf numFmtId="3" fontId="0" fillId="2" borderId="1" xfId="0" applyNumberFormat="1" applyFill="1" applyBorder="1"/>
    <xf numFmtId="0" fontId="0" fillId="0" borderId="1" xfId="0" applyBorder="1"/>
    <xf numFmtId="164" fontId="3" fillId="0" borderId="0" xfId="1" applyNumberFormat="1" applyFont="1"/>
    <xf numFmtId="3" fontId="0" fillId="0" borderId="0" xfId="0" applyNumberFormat="1"/>
    <xf numFmtId="0" fontId="0" fillId="2" borderId="1" xfId="0" applyFill="1" applyBorder="1"/>
    <xf numFmtId="164" fontId="0" fillId="0" borderId="1" xfId="1" applyNumberFormat="1" applyFont="1" applyBorder="1"/>
    <xf numFmtId="0" fontId="0" fillId="0" borderId="2" xfId="0" applyFill="1" applyBorder="1"/>
    <xf numFmtId="164" fontId="0" fillId="0" borderId="0" xfId="0" applyNumberFormat="1"/>
    <xf numFmtId="164" fontId="0" fillId="2" borderId="0" xfId="1" applyNumberFormat="1" applyFont="1" applyFill="1"/>
    <xf numFmtId="9" fontId="0" fillId="0" borderId="0" xfId="2" applyFont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1" xfId="0" applyNumberFormat="1" applyBorder="1"/>
    <xf numFmtId="3" fontId="0" fillId="0" borderId="7" xfId="0" applyNumberFormat="1" applyBorder="1"/>
    <xf numFmtId="0" fontId="0" fillId="0" borderId="7" xfId="0" applyBorder="1"/>
    <xf numFmtId="0" fontId="0" fillId="0" borderId="8" xfId="0" applyBorder="1"/>
    <xf numFmtId="3" fontId="0" fillId="0" borderId="9" xfId="0" applyNumberFormat="1" applyBorder="1"/>
    <xf numFmtId="3" fontId="0" fillId="0" borderId="10" xfId="0" applyNumberFormat="1" applyBorder="1"/>
    <xf numFmtId="0" fontId="2" fillId="0" borderId="3" xfId="0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1" xfId="2" applyNumberFormat="1" applyFont="1" applyBorder="1"/>
    <xf numFmtId="165" fontId="0" fillId="0" borderId="7" xfId="0" applyNumberFormat="1" applyBorder="1"/>
    <xf numFmtId="43" fontId="0" fillId="0" borderId="0" xfId="1" applyFont="1"/>
    <xf numFmtId="0" fontId="2" fillId="0" borderId="8" xfId="0" applyFont="1" applyBorder="1"/>
    <xf numFmtId="164" fontId="2" fillId="0" borderId="9" xfId="1" applyNumberFormat="1" applyFont="1" applyBorder="1"/>
    <xf numFmtId="165" fontId="2" fillId="0" borderId="9" xfId="2" applyNumberFormat="1" applyFont="1" applyBorder="1"/>
    <xf numFmtId="0" fontId="2" fillId="0" borderId="10" xfId="0" applyFont="1" applyBorder="1"/>
    <xf numFmtId="0" fontId="2" fillId="0" borderId="0" xfId="0" applyFont="1"/>
    <xf numFmtId="164" fontId="2" fillId="0" borderId="0" xfId="1" applyNumberFormat="1" applyFont="1"/>
    <xf numFmtId="164" fontId="0" fillId="0" borderId="4" xfId="1" applyNumberFormat="1" applyFont="1" applyBorder="1"/>
    <xf numFmtId="9" fontId="0" fillId="0" borderId="4" xfId="2" applyFont="1" applyBorder="1"/>
    <xf numFmtId="164" fontId="0" fillId="0" borderId="9" xfId="1" applyNumberFormat="1" applyFont="1" applyBorder="1"/>
    <xf numFmtId="0" fontId="0" fillId="0" borderId="9" xfId="0" applyBorder="1"/>
    <xf numFmtId="0" fontId="0" fillId="0" borderId="10" xfId="0" applyBorder="1"/>
    <xf numFmtId="0" fontId="5" fillId="0" borderId="0" xfId="3"/>
    <xf numFmtId="164" fontId="0" fillId="0" borderId="0" xfId="1" applyNumberFormat="1" applyFont="1"/>
    <xf numFmtId="9" fontId="0" fillId="0" borderId="0" xfId="0" applyNumberFormat="1"/>
    <xf numFmtId="166" fontId="0" fillId="2" borderId="1" xfId="0" applyNumberFormat="1" applyFill="1" applyBorder="1"/>
    <xf numFmtId="166" fontId="0" fillId="2" borderId="1" xfId="4" applyNumberFormat="1" applyFont="1" applyFill="1" applyBorder="1"/>
    <xf numFmtId="164" fontId="0" fillId="2" borderId="1" xfId="1" applyNumberFormat="1" applyFont="1" applyFill="1" applyBorder="1"/>
    <xf numFmtId="9" fontId="0" fillId="2" borderId="1" xfId="2" applyFont="1" applyFill="1" applyBorder="1"/>
    <xf numFmtId="9" fontId="6" fillId="2" borderId="1" xfId="0" applyNumberFormat="1" applyFont="1" applyFill="1" applyBorder="1"/>
    <xf numFmtId="164" fontId="0" fillId="2" borderId="1" xfId="0" applyNumberFormat="1" applyFill="1" applyBorder="1"/>
    <xf numFmtId="9" fontId="0" fillId="2" borderId="1" xfId="0" applyNumberFormat="1" applyFill="1" applyBorder="1"/>
    <xf numFmtId="0" fontId="6" fillId="2" borderId="1" xfId="0" applyFont="1" applyFill="1" applyBorder="1"/>
    <xf numFmtId="165" fontId="0" fillId="2" borderId="1" xfId="2" applyNumberFormat="1" applyFont="1" applyFill="1" applyBorder="1"/>
    <xf numFmtId="9" fontId="0" fillId="0" borderId="0" xfId="2" applyNumberFormat="1" applyFont="1"/>
    <xf numFmtId="0" fontId="9" fillId="0" borderId="1" xfId="0" applyFont="1" applyFill="1" applyBorder="1"/>
    <xf numFmtId="164" fontId="9" fillId="0" borderId="1" xfId="1" applyNumberFormat="1" applyFont="1" applyFill="1" applyBorder="1"/>
    <xf numFmtId="0" fontId="5" fillId="0" borderId="1" xfId="3" applyFill="1" applyBorder="1"/>
    <xf numFmtId="0" fontId="10" fillId="3" borderId="1" xfId="0" applyFont="1" applyFill="1" applyBorder="1"/>
    <xf numFmtId="164" fontId="10" fillId="3" borderId="1" xfId="1" applyNumberFormat="1" applyFont="1" applyFill="1" applyBorder="1"/>
    <xf numFmtId="9" fontId="10" fillId="3" borderId="1" xfId="2" applyFont="1" applyFill="1" applyBorder="1"/>
    <xf numFmtId="3" fontId="10" fillId="3" borderId="1" xfId="0" applyNumberFormat="1" applyFont="1" applyFill="1" applyBorder="1"/>
    <xf numFmtId="0" fontId="10" fillId="2" borderId="1" xfId="0" applyFont="1" applyFill="1" applyBorder="1"/>
    <xf numFmtId="164" fontId="10" fillId="2" borderId="1" xfId="1" applyNumberFormat="1" applyFont="1" applyFill="1" applyBorder="1"/>
    <xf numFmtId="9" fontId="10" fillId="2" borderId="1" xfId="2" applyFont="1" applyFill="1" applyBorder="1"/>
    <xf numFmtId="3" fontId="10" fillId="2" borderId="1" xfId="0" applyNumberFormat="1" applyFont="1" applyFill="1" applyBorder="1"/>
    <xf numFmtId="0" fontId="10" fillId="4" borderId="1" xfId="0" applyFont="1" applyFill="1" applyBorder="1"/>
    <xf numFmtId="164" fontId="10" fillId="4" borderId="1" xfId="1" applyNumberFormat="1" applyFont="1" applyFill="1" applyBorder="1"/>
    <xf numFmtId="9" fontId="10" fillId="4" borderId="1" xfId="2" applyFont="1" applyFill="1" applyBorder="1"/>
    <xf numFmtId="3" fontId="10" fillId="4" borderId="1" xfId="0" applyNumberFormat="1" applyFont="1" applyFill="1" applyBorder="1"/>
    <xf numFmtId="0" fontId="10" fillId="5" borderId="1" xfId="0" applyFont="1" applyFill="1" applyBorder="1"/>
    <xf numFmtId="164" fontId="10" fillId="5" borderId="1" xfId="1" applyNumberFormat="1" applyFont="1" applyFill="1" applyBorder="1"/>
    <xf numFmtId="0" fontId="10" fillId="0" borderId="1" xfId="0" applyFont="1" applyFill="1" applyBorder="1"/>
    <xf numFmtId="164" fontId="10" fillId="0" borderId="1" xfId="1" applyNumberFormat="1" applyFont="1" applyFill="1" applyBorder="1"/>
    <xf numFmtId="0" fontId="0" fillId="3" borderId="1" xfId="0" applyFill="1" applyBorder="1"/>
    <xf numFmtId="0" fontId="0" fillId="4" borderId="1" xfId="0" applyFill="1" applyBorder="1"/>
    <xf numFmtId="0" fontId="11" fillId="4" borderId="1" xfId="0" applyFont="1" applyFill="1" applyBorder="1"/>
    <xf numFmtId="3" fontId="10" fillId="5" borderId="1" xfId="0" applyNumberFormat="1" applyFont="1" applyFill="1" applyBorder="1"/>
    <xf numFmtId="0" fontId="0" fillId="5" borderId="1" xfId="0" applyFill="1" applyBorder="1"/>
    <xf numFmtId="9" fontId="10" fillId="5" borderId="1" xfId="2" applyFont="1" applyFill="1" applyBorder="1"/>
    <xf numFmtId="0" fontId="10" fillId="0" borderId="0" xfId="0" applyFont="1" applyFill="1"/>
    <xf numFmtId="3" fontId="10" fillId="0" borderId="0" xfId="0" applyNumberFormat="1" applyFont="1" applyFill="1"/>
    <xf numFmtId="0" fontId="0" fillId="0" borderId="0" xfId="0" applyFill="1"/>
    <xf numFmtId="0" fontId="10" fillId="0" borderId="11" xfId="0" applyFont="1" applyFill="1" applyBorder="1"/>
  </cellXfs>
  <cellStyles count="5">
    <cellStyle name="Comma" xfId="1" builtinId="3"/>
    <cellStyle name="Comma 2" xf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Distribuição dos</a:t>
            </a:r>
            <a:r>
              <a:rPr lang="en-US" baseline="0"/>
              <a:t> Eleitores - Deputados Estaduais BA 2014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93734647081058"/>
          <c:y val="0.0885965607558219"/>
          <c:w val="0.459180810841403"/>
          <c:h val="0.751937022897372"/>
        </c:manualLayout>
      </c:layout>
      <c:pieChart>
        <c:varyColors val="1"/>
        <c:ser>
          <c:idx val="0"/>
          <c:order val="0"/>
          <c:tx>
            <c:strRef>
              <c:f>'Resumo DEBA'!$B$1</c:f>
              <c:strCache>
                <c:ptCount val="1"/>
                <c:pt idx="0">
                  <c:v>Votos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5"/>
            <c:bubble3D val="0"/>
            <c:spPr>
              <a:solidFill>
                <a:schemeClr val="bg1"/>
              </a:solidFill>
            </c:spPr>
          </c:dPt>
          <c:dPt>
            <c:idx val="6"/>
            <c:bubble3D val="0"/>
            <c:spPr>
              <a:solidFill>
                <a:schemeClr val="tx1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dLbl>
              <c:idx val="6"/>
              <c:numFmt formatCode="#,##0;[Red]#,##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[Red]#,##0" sourceLinked="0"/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'Resumo DEBA'!$A$2:$A$9</c:f>
              <c:strCache>
                <c:ptCount val="8"/>
                <c:pt idx="0">
                  <c:v> Elegeram 7 DEs acima de 80% do QE</c:v>
                </c:pt>
                <c:pt idx="1">
                  <c:v>Elegera 24 DEs: [50%; 78%] QE</c:v>
                </c:pt>
                <c:pt idx="2">
                  <c:v> Elegeram a maioria da A.L.: 32 DEs menos votados: [21%; 49%] QE</c:v>
                </c:pt>
                <c:pt idx="3">
                  <c:v> Votos de Legenda</c:v>
                </c:pt>
                <c:pt idx="4">
                  <c:v> Não Elegeram (488 candidatos)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'Resumo DEBA'!$B$2:$B$9</c:f>
              <c:numCache>
                <c:formatCode>_(* #.##0_);_(* \(#.##0\);_(* "-"??_);_(@_)</c:formatCode>
                <c:ptCount val="8"/>
                <c:pt idx="0">
                  <c:v>747109.0</c:v>
                </c:pt>
                <c:pt idx="1">
                  <c:v>1.649811E6</c:v>
                </c:pt>
                <c:pt idx="2">
                  <c:v>1.385217E6</c:v>
                </c:pt>
                <c:pt idx="3">
                  <c:v>804015.0</c:v>
                </c:pt>
                <c:pt idx="4">
                  <c:v>2.244316E6</c:v>
                </c:pt>
                <c:pt idx="5">
                  <c:v>517761.0</c:v>
                </c:pt>
                <c:pt idx="6">
                  <c:v>470603.0</c:v>
                </c:pt>
                <c:pt idx="7">
                  <c:v>2.360558E6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54497157888808"/>
          <c:y val="0.0816346877358078"/>
          <c:w val="0.444124572560086"/>
          <c:h val="0.443109515768267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Distribuição dos Eleitores - Deputados Federais BA 2014</a:t>
            </a:r>
            <a:endParaRPr lang="en-US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241550910928692"/>
          <c:y val="0.16529031418388"/>
          <c:w val="0.432294315298814"/>
          <c:h val="0.708258079336648"/>
        </c:manualLayout>
      </c:layout>
      <c:pieChart>
        <c:varyColors val="1"/>
        <c:ser>
          <c:idx val="0"/>
          <c:order val="0"/>
          <c:tx>
            <c:strRef>
              <c:f>'Resumo DFBA'!$B$1</c:f>
              <c:strCache>
                <c:ptCount val="1"/>
                <c:pt idx="0">
                  <c:v>Votos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bg1"/>
              </a:solidFill>
            </c:spPr>
          </c:dPt>
          <c:dPt>
            <c:idx val="6"/>
            <c:bubble3D val="0"/>
            <c:spPr>
              <a:solidFill>
                <a:schemeClr val="tx1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dLbl>
              <c:idx val="3"/>
              <c:layout>
                <c:manualLayout>
                  <c:x val="-0.0455454578800611"/>
                  <c:y val="-0.07245666383252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;[Red]#,##0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[Red]#,##0" sourceLinked="0"/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'Resumo DFBA'!$A$2:$A$9</c:f>
              <c:strCache>
                <c:ptCount val="8"/>
                <c:pt idx="0">
                  <c:v> Elegeram 5 DEs acima de 80% do QE</c:v>
                </c:pt>
                <c:pt idx="1">
                  <c:v>Elegeram 14 DEs: [65%; 79%] QE</c:v>
                </c:pt>
                <c:pt idx="2">
                  <c:v> Elegeram a maioria C.F.: 20 DEs menos votados: [23%; 65%] QE</c:v>
                </c:pt>
                <c:pt idx="3">
                  <c:v> Votos de Legenda</c:v>
                </c:pt>
                <c:pt idx="4">
                  <c:v> Não Elegeram (247 candidatos)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'Resumo DFBA'!$B$2:$B$9</c:f>
              <c:numCache>
                <c:formatCode>_(* #.##0_);_(* \(#.##0\);_(* "-"??_);_(@_)</c:formatCode>
                <c:ptCount val="8"/>
                <c:pt idx="0">
                  <c:v>861285.0</c:v>
                </c:pt>
                <c:pt idx="1">
                  <c:v>1.687089E6</c:v>
                </c:pt>
                <c:pt idx="2">
                  <c:v>1.747399E6</c:v>
                </c:pt>
                <c:pt idx="3">
                  <c:v>630692.0</c:v>
                </c:pt>
                <c:pt idx="4">
                  <c:v>1.715201E6</c:v>
                </c:pt>
                <c:pt idx="5">
                  <c:v>624497.0</c:v>
                </c:pt>
                <c:pt idx="6">
                  <c:v>552669.0</c:v>
                </c:pt>
                <c:pt idx="7">
                  <c:v>2.360558E6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9516411996447"/>
          <c:y val="0.096792552868044"/>
          <c:w val="0.431188251940223"/>
          <c:h val="0.413963301297267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2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59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4662" cy="56242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0.50025</cdr:x>
      <cdr:y>0.63928</cdr:y>
    </cdr:from>
    <cdr:to>
      <cdr:x>1</cdr:x>
      <cdr:y>1</cdr:y>
    </cdr:to>
    <cdr:pic>
      <cdr:nvPicPr>
        <cdr:cNvPr id="3" name="Picture 2" descr="Screen Shot 2018-01-28 at 22.14.17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609597" y="3595481"/>
          <a:ext cx="4605065" cy="202880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9497" cy="56231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0.47008</cdr:x>
      <cdr:y>0.60976</cdr:y>
    </cdr:from>
    <cdr:to>
      <cdr:x>1</cdr:x>
      <cdr:y>1</cdr:y>
    </cdr:to>
    <cdr:pic>
      <cdr:nvPicPr>
        <cdr:cNvPr id="2" name="Picture 1" descr="Screen Shot 2018-01-28 at 22.15.51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29182" y="3428759"/>
          <a:ext cx="4880315" cy="219438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eitores_2014_DEDFeDistritos_B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_DE"/>
      <sheetName val="Graf_DF"/>
      <sheetName val="Resumo"/>
      <sheetName val="Resumo DEBA"/>
      <sheetName val="Resumo DFBA"/>
      <sheetName val="Eleicoes2014 DE BA"/>
      <sheetName val="Eleicoes2014 DF BA"/>
      <sheetName val="MesoBA"/>
      <sheetName val="MicroBA"/>
      <sheetName val="PopMunic"/>
      <sheetName val="MetropSalv"/>
      <sheetName val="PopDistritosBA"/>
      <sheetName val="BairrosSalvador"/>
      <sheetName val="Prefeituras-Bairro"/>
      <sheetName val="PopPrefBairroSalvador"/>
      <sheetName val="PopDistritos"/>
      <sheetName val="MesoMicroMunicipios"/>
      <sheetName val="Populacao_BairrosSalvador"/>
      <sheetName val="BA.csv"/>
      <sheetName val="BA distritos como bairro.csv"/>
      <sheetName val="DistritosEstFacebook"/>
      <sheetName val="BA_DistritosVoteNet"/>
      <sheetName val="CBD"/>
      <sheetName val="DCB"/>
    </sheetNames>
    <sheetDataSet>
      <sheetData sheetId="2"/>
      <sheetData sheetId="3">
        <row r="1">
          <cell r="B1" t="str">
            <v>Votos</v>
          </cell>
        </row>
        <row r="2">
          <cell r="A2" t="str">
            <v xml:space="preserve"> Elegeram 7 DEs acima de 80% do QE</v>
          </cell>
          <cell r="B2">
            <v>747109</v>
          </cell>
        </row>
        <row r="3">
          <cell r="A3" t="str">
            <v>Elegera 24 DEs: [50%; 78%] QE</v>
          </cell>
          <cell r="B3">
            <v>1649811</v>
          </cell>
        </row>
        <row r="4">
          <cell r="A4" t="str">
            <v xml:space="preserve"> Elegeram a maioria da A.L.: 32 DEs menos votados: [21%; 49%] QE</v>
          </cell>
          <cell r="B4">
            <v>1385217</v>
          </cell>
        </row>
        <row r="5">
          <cell r="A5" t="str">
            <v xml:space="preserve"> Votos de Legenda</v>
          </cell>
          <cell r="B5">
            <v>804015</v>
          </cell>
        </row>
        <row r="6">
          <cell r="A6" t="str">
            <v xml:space="preserve"> Não Elegeram (488 candidatos)</v>
          </cell>
          <cell r="B6">
            <v>2244316</v>
          </cell>
        </row>
        <row r="7">
          <cell r="A7" t="str">
            <v xml:space="preserve"> Brancos</v>
          </cell>
          <cell r="B7">
            <v>517761</v>
          </cell>
        </row>
        <row r="8">
          <cell r="A8" t="str">
            <v xml:space="preserve"> Nulos</v>
          </cell>
          <cell r="B8">
            <v>470603</v>
          </cell>
        </row>
        <row r="9">
          <cell r="A9" t="str">
            <v xml:space="preserve"> Abstenções</v>
          </cell>
          <cell r="B9">
            <v>2360558</v>
          </cell>
        </row>
      </sheetData>
      <sheetData sheetId="4">
        <row r="1">
          <cell r="B1" t="str">
            <v>Votos</v>
          </cell>
        </row>
        <row r="2">
          <cell r="A2" t="str">
            <v xml:space="preserve"> Elegeram 5 DEs acima de 80% do QE</v>
          </cell>
          <cell r="B2">
            <v>861285</v>
          </cell>
        </row>
        <row r="3">
          <cell r="A3" t="str">
            <v>Elegeram 14 DEs: [65%; 79%] QE</v>
          </cell>
          <cell r="B3">
            <v>1687089</v>
          </cell>
        </row>
        <row r="4">
          <cell r="A4" t="str">
            <v xml:space="preserve"> Elegeram a maioria C.F.: 20 DEs menos votados: [23%; 65%] QE</v>
          </cell>
          <cell r="B4">
            <v>1747399</v>
          </cell>
        </row>
        <row r="5">
          <cell r="A5" t="str">
            <v xml:space="preserve"> Votos de Legenda</v>
          </cell>
          <cell r="B5">
            <v>630692</v>
          </cell>
        </row>
        <row r="6">
          <cell r="A6" t="str">
            <v xml:space="preserve"> Não Elegeram (247 candidatos)</v>
          </cell>
          <cell r="B6">
            <v>1715201</v>
          </cell>
        </row>
        <row r="7">
          <cell r="A7" t="str">
            <v xml:space="preserve"> Brancos</v>
          </cell>
          <cell r="B7">
            <v>624497</v>
          </cell>
        </row>
        <row r="8">
          <cell r="A8" t="str">
            <v xml:space="preserve"> Nulos</v>
          </cell>
          <cell r="B8">
            <v>552669</v>
          </cell>
        </row>
        <row r="9">
          <cell r="A9" t="str">
            <v xml:space="preserve"> Abstenções</v>
          </cell>
          <cell r="B9">
            <v>2360558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g1.globo.com/politica/eleicoes/2014/ba/apuracao-votos.html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g1.globo.com/politica/eleicoes/2014/sc/apuracao-votos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g1.globo.com/politica/eleicoes/2014/ba/apuracao-votos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g1.globo.com/politica/eleicoes/2014/ba/apuracao-vot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150" zoomScaleNormal="150" zoomScalePageLayoutView="150" workbookViewId="0">
      <selection activeCell="B20" sqref="B20"/>
    </sheetView>
  </sheetViews>
  <sheetFormatPr baseColWidth="10" defaultRowHeight="15" x14ac:dyDescent="0"/>
  <cols>
    <col min="1" max="1" width="22.83203125" bestFit="1" customWidth="1"/>
    <col min="2" max="2" width="13.1640625" bestFit="1" customWidth="1"/>
    <col min="3" max="4" width="11.5" bestFit="1" customWidth="1"/>
    <col min="5" max="5" width="17.6640625" bestFit="1" customWidth="1"/>
  </cols>
  <sheetData>
    <row r="1" spans="1:6" ht="17">
      <c r="A1" s="1" t="s">
        <v>0</v>
      </c>
      <c r="B1" s="2">
        <v>15347447</v>
      </c>
      <c r="C1" s="3"/>
      <c r="E1" s="4"/>
      <c r="F1" s="5"/>
    </row>
    <row r="2" spans="1:6">
      <c r="A2" s="3"/>
      <c r="B2" s="3"/>
      <c r="C2" s="3"/>
    </row>
    <row r="3" spans="1:6">
      <c r="A3" s="3" t="s">
        <v>1</v>
      </c>
      <c r="B3" s="3" t="s">
        <v>2</v>
      </c>
      <c r="C3" s="3" t="s">
        <v>3</v>
      </c>
    </row>
    <row r="4" spans="1:6">
      <c r="A4" s="3" t="s">
        <v>4</v>
      </c>
      <c r="B4" s="6">
        <v>63</v>
      </c>
      <c r="C4" s="6">
        <v>39</v>
      </c>
    </row>
    <row r="5" spans="1:6">
      <c r="A5" s="3" t="s">
        <v>5</v>
      </c>
      <c r="B5" s="3">
        <v>32</v>
      </c>
      <c r="C5" s="3">
        <v>20</v>
      </c>
    </row>
    <row r="6" spans="1:6">
      <c r="A6" s="3" t="s">
        <v>6</v>
      </c>
      <c r="B6" s="3">
        <f>B4-B5</f>
        <v>31</v>
      </c>
      <c r="C6" s="3">
        <f>C4-C5</f>
        <v>19</v>
      </c>
    </row>
    <row r="7" spans="1:6">
      <c r="A7" s="3"/>
      <c r="B7" s="3"/>
      <c r="C7" s="3"/>
    </row>
    <row r="8" spans="1:6">
      <c r="A8" s="3" t="s">
        <v>7</v>
      </c>
      <c r="B8" s="7">
        <f>B1/B5</f>
        <v>479607.71875</v>
      </c>
      <c r="C8" s="7">
        <f>B1/C5</f>
        <v>767372.35</v>
      </c>
    </row>
    <row r="9" spans="1:6">
      <c r="A9" s="8" t="s">
        <v>8</v>
      </c>
      <c r="B9" s="9">
        <f>C11*B8</f>
        <v>318105.9375</v>
      </c>
      <c r="C9" s="9">
        <f>C8*C11</f>
        <v>508969.5</v>
      </c>
    </row>
    <row r="11" spans="1:6">
      <c r="A11" t="s">
        <v>9</v>
      </c>
      <c r="B11" s="10">
        <f>B26</f>
        <v>10179390</v>
      </c>
      <c r="C11" s="11">
        <f>B11/B1</f>
        <v>0.66326275633986553</v>
      </c>
      <c r="D11" t="s">
        <v>10</v>
      </c>
    </row>
    <row r="14" spans="1:6">
      <c r="A14" t="s">
        <v>11</v>
      </c>
      <c r="B14" t="s">
        <v>12</v>
      </c>
    </row>
    <row r="15" spans="1:6">
      <c r="B15" t="s">
        <v>13</v>
      </c>
    </row>
    <row r="16" spans="1:6">
      <c r="A16" t="s">
        <v>14</v>
      </c>
      <c r="B16" s="12" t="s">
        <v>15</v>
      </c>
    </row>
    <row r="17" spans="1:3">
      <c r="B17" t="s">
        <v>16</v>
      </c>
    </row>
    <row r="18" spans="1:3" ht="16" thickBot="1"/>
    <row r="19" spans="1:3">
      <c r="A19" s="13" t="s">
        <v>17</v>
      </c>
      <c r="B19" s="14" t="s">
        <v>18</v>
      </c>
      <c r="C19" s="15" t="s">
        <v>19</v>
      </c>
    </row>
    <row r="20" spans="1:3">
      <c r="A20" s="16" t="s">
        <v>20</v>
      </c>
      <c r="B20" s="17">
        <v>7818832</v>
      </c>
      <c r="C20" s="18">
        <v>7818832</v>
      </c>
    </row>
    <row r="21" spans="1:3">
      <c r="A21" s="16" t="s">
        <v>21</v>
      </c>
      <c r="B21" s="17">
        <v>6830468</v>
      </c>
      <c r="C21" s="18">
        <v>6641666</v>
      </c>
    </row>
    <row r="22" spans="1:3">
      <c r="A22" s="16" t="s">
        <v>22</v>
      </c>
      <c r="B22" s="17">
        <v>517761</v>
      </c>
      <c r="C22" s="18">
        <v>624497</v>
      </c>
    </row>
    <row r="23" spans="1:3">
      <c r="A23" s="16" t="s">
        <v>23</v>
      </c>
      <c r="B23" s="17">
        <v>470603</v>
      </c>
      <c r="C23" s="18">
        <v>552669</v>
      </c>
    </row>
    <row r="24" spans="1:3">
      <c r="A24" s="16" t="s">
        <v>24</v>
      </c>
      <c r="B24" s="17">
        <v>2360558</v>
      </c>
      <c r="C24" s="18">
        <v>2360558</v>
      </c>
    </row>
    <row r="25" spans="1:3">
      <c r="A25" s="16"/>
      <c r="B25" s="3"/>
      <c r="C25" s="19"/>
    </row>
    <row r="26" spans="1:3" ht="16" thickBot="1">
      <c r="A26" s="20" t="s">
        <v>25</v>
      </c>
      <c r="B26" s="21">
        <f>B20+B24</f>
        <v>10179390</v>
      </c>
      <c r="C26" s="22">
        <f>C20+C24</f>
        <v>10179390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14" workbookViewId="0">
      <selection activeCell="B20" sqref="B20"/>
    </sheetView>
  </sheetViews>
  <sheetFormatPr baseColWidth="10" defaultRowHeight="15" x14ac:dyDescent="0"/>
  <cols>
    <col min="1" max="1" width="56.33203125" bestFit="1" customWidth="1"/>
    <col min="2" max="2" width="13.1640625" style="43" bestFit="1" customWidth="1"/>
    <col min="3" max="3" width="11.1640625" bestFit="1" customWidth="1"/>
    <col min="4" max="4" width="13.1640625" bestFit="1" customWidth="1"/>
    <col min="5" max="5" width="12.6640625" bestFit="1" customWidth="1"/>
  </cols>
  <sheetData>
    <row r="1" spans="1:6" s="27" customFormat="1">
      <c r="A1" s="23" t="s">
        <v>26</v>
      </c>
      <c r="B1" s="24" t="s">
        <v>27</v>
      </c>
      <c r="C1" s="25" t="s">
        <v>28</v>
      </c>
      <c r="D1" s="26"/>
    </row>
    <row r="2" spans="1:6">
      <c r="A2" s="16" t="s">
        <v>29</v>
      </c>
      <c r="B2" s="7">
        <f>'Eleicoes2014 DE BA'!E8</f>
        <v>747109</v>
      </c>
      <c r="C2" s="28">
        <f t="shared" ref="C2:C10" si="0">B2/$B$10</f>
        <v>7.3394280010884744E-2</v>
      </c>
      <c r="D2" s="19"/>
    </row>
    <row r="3" spans="1:6">
      <c r="A3" s="16" t="s">
        <v>30</v>
      </c>
      <c r="B3" s="7">
        <f>'Eleicoes2014 DE BA'!E32</f>
        <v>1649811</v>
      </c>
      <c r="C3" s="28">
        <f t="shared" si="0"/>
        <v>0.1620736606024526</v>
      </c>
      <c r="D3" s="19"/>
    </row>
    <row r="4" spans="1:6">
      <c r="A4" s="16" t="s">
        <v>31</v>
      </c>
      <c r="B4" s="7">
        <f>'Eleicoes2014 DE BA'!E64</f>
        <v>1385217</v>
      </c>
      <c r="C4" s="28">
        <f t="shared" si="0"/>
        <v>0.13608055099568836</v>
      </c>
      <c r="D4" s="29">
        <f>SUM(C2:C4)</f>
        <v>0.3715484916090257</v>
      </c>
      <c r="E4" t="s">
        <v>32</v>
      </c>
    </row>
    <row r="5" spans="1:6">
      <c r="A5" s="16" t="s">
        <v>33</v>
      </c>
      <c r="B5" s="7">
        <f>B20-B2-B3-B4-B6</f>
        <v>804015</v>
      </c>
      <c r="C5" s="28">
        <f t="shared" si="0"/>
        <v>7.8984595344121805E-2</v>
      </c>
      <c r="D5" s="19"/>
    </row>
    <row r="6" spans="1:6">
      <c r="A6" s="16" t="s">
        <v>34</v>
      </c>
      <c r="B6" s="7">
        <f>B28-B2-B3-B4</f>
        <v>2244316</v>
      </c>
      <c r="C6" s="28">
        <f t="shared" si="0"/>
        <v>0.22047647255876826</v>
      </c>
      <c r="D6" s="19"/>
    </row>
    <row r="7" spans="1:6">
      <c r="A7" s="16" t="s">
        <v>35</v>
      </c>
      <c r="B7" s="7">
        <f>B21</f>
        <v>517761</v>
      </c>
      <c r="C7" s="28">
        <f t="shared" si="0"/>
        <v>5.0863656859595714E-2</v>
      </c>
      <c r="D7" s="19"/>
    </row>
    <row r="8" spans="1:6">
      <c r="A8" s="16" t="s">
        <v>36</v>
      </c>
      <c r="B8" s="7">
        <f>B22</f>
        <v>470603</v>
      </c>
      <c r="C8" s="28">
        <f t="shared" si="0"/>
        <v>4.6230962759065131E-2</v>
      </c>
      <c r="D8" s="19"/>
    </row>
    <row r="9" spans="1:6">
      <c r="A9" s="16" t="s">
        <v>37</v>
      </c>
      <c r="B9" s="7">
        <f>B23</f>
        <v>2360558</v>
      </c>
      <c r="C9" s="28">
        <f t="shared" si="0"/>
        <v>0.23189582086942342</v>
      </c>
      <c r="D9" s="29">
        <f>C10-D4</f>
        <v>0.6284515083909743</v>
      </c>
      <c r="E9" t="s">
        <v>38</v>
      </c>
      <c r="F9" s="30">
        <f>D9/C4</f>
        <v>4.618231656123192</v>
      </c>
    </row>
    <row r="10" spans="1:6" s="35" customFormat="1" ht="16" thickBot="1">
      <c r="A10" s="31" t="s">
        <v>39</v>
      </c>
      <c r="B10" s="32">
        <f>SUM(B2:B9)</f>
        <v>10179390</v>
      </c>
      <c r="C10" s="33">
        <f t="shared" si="0"/>
        <v>1</v>
      </c>
      <c r="D10" s="34"/>
    </row>
    <row r="11" spans="1:6" s="35" customFormat="1" ht="16" thickBot="1">
      <c r="A11" s="35" t="s">
        <v>40</v>
      </c>
      <c r="B11" s="36" t="s">
        <v>41</v>
      </c>
      <c r="C11" s="35" t="s">
        <v>42</v>
      </c>
    </row>
    <row r="12" spans="1:6">
      <c r="A12" s="13" t="s">
        <v>43</v>
      </c>
      <c r="B12" s="37">
        <f>B20</f>
        <v>6830468</v>
      </c>
      <c r="C12" s="38">
        <f>B12/B10</f>
        <v>0.67100955951191577</v>
      </c>
      <c r="D12" s="15"/>
    </row>
    <row r="13" spans="1:6">
      <c r="A13" s="16" t="s">
        <v>44</v>
      </c>
      <c r="B13" s="7">
        <f>B26</f>
        <v>63</v>
      </c>
      <c r="C13" s="3"/>
      <c r="D13" s="19"/>
    </row>
    <row r="14" spans="1:6">
      <c r="A14" s="16" t="s">
        <v>45</v>
      </c>
      <c r="B14" s="7">
        <f>B12/B13</f>
        <v>108420.12698412698</v>
      </c>
      <c r="C14" s="3"/>
      <c r="D14" s="19"/>
    </row>
    <row r="15" spans="1:6">
      <c r="A15" s="16" t="s">
        <v>46</v>
      </c>
      <c r="B15" s="7">
        <f>B25</f>
        <v>551</v>
      </c>
      <c r="C15" s="3"/>
      <c r="D15" s="19"/>
    </row>
    <row r="16" spans="1:6" ht="16" thickBot="1">
      <c r="A16" s="20" t="s">
        <v>47</v>
      </c>
      <c r="B16" s="39">
        <f>B15/B13</f>
        <v>8.7460317460317452</v>
      </c>
      <c r="C16" s="40"/>
      <c r="D16" s="41"/>
    </row>
    <row r="18" spans="1:5">
      <c r="A18" s="42" t="s">
        <v>16</v>
      </c>
      <c r="D18" s="44">
        <v>0.16</v>
      </c>
    </row>
    <row r="19" spans="1:5">
      <c r="A19" t="s">
        <v>20</v>
      </c>
      <c r="B19" s="43">
        <f>Resumo!B20</f>
        <v>7818832</v>
      </c>
      <c r="C19" s="9"/>
      <c r="D19" s="43">
        <f>D18*B10</f>
        <v>1628702.4000000001</v>
      </c>
      <c r="E19" s="9">
        <f>D19/4</f>
        <v>407175.60000000003</v>
      </c>
    </row>
    <row r="20" spans="1:5">
      <c r="A20" t="s">
        <v>21</v>
      </c>
      <c r="B20" s="43">
        <f>Resumo!B21</f>
        <v>6830468</v>
      </c>
    </row>
    <row r="21" spans="1:5">
      <c r="A21" t="s">
        <v>22</v>
      </c>
      <c r="B21" s="43">
        <f>Resumo!B22</f>
        <v>517761</v>
      </c>
    </row>
    <row r="22" spans="1:5">
      <c r="A22" t="s">
        <v>23</v>
      </c>
      <c r="B22" s="43">
        <f>Resumo!B23</f>
        <v>470603</v>
      </c>
    </row>
    <row r="23" spans="1:5">
      <c r="A23" t="s">
        <v>24</v>
      </c>
      <c r="B23" s="43">
        <f>Resumo!B24</f>
        <v>2360558</v>
      </c>
    </row>
    <row r="25" spans="1:5">
      <c r="A25" t="s">
        <v>48</v>
      </c>
      <c r="B25" s="43">
        <v>551</v>
      </c>
      <c r="C25" s="9">
        <f>B25-B26</f>
        <v>488</v>
      </c>
    </row>
    <row r="26" spans="1:5">
      <c r="A26" t="s">
        <v>49</v>
      </c>
      <c r="B26" s="43">
        <v>63</v>
      </c>
    </row>
    <row r="28" spans="1:5">
      <c r="A28" t="s">
        <v>50</v>
      </c>
      <c r="B28" s="43">
        <f>SUM('Eleicoes2014 DE BA'!B2:B2000)</f>
        <v>6026453</v>
      </c>
    </row>
    <row r="30" spans="1:5">
      <c r="A30" t="s">
        <v>51</v>
      </c>
      <c r="B30" s="43">
        <f>B19+B23</f>
        <v>10179390</v>
      </c>
    </row>
    <row r="32" spans="1:5">
      <c r="A32" t="s">
        <v>52</v>
      </c>
      <c r="B32" s="43">
        <f>'Eleicoes2014 DE BA'!C565</f>
        <v>6026453</v>
      </c>
      <c r="C32" s="9"/>
    </row>
    <row r="33" spans="1:8">
      <c r="A33" t="s">
        <v>53</v>
      </c>
      <c r="B33" s="43">
        <f>B20-B32</f>
        <v>804015</v>
      </c>
    </row>
    <row r="34" spans="1:8" s="6" customFormat="1">
      <c r="A34" s="6" t="s">
        <v>54</v>
      </c>
      <c r="B34" s="45">
        <f>B7+B8</f>
        <v>988364</v>
      </c>
    </row>
    <row r="35" spans="1:8" s="6" customFormat="1">
      <c r="A35" s="6" t="s">
        <v>55</v>
      </c>
      <c r="B35" s="46">
        <f>B34/B14</f>
        <v>9.116056469337094</v>
      </c>
    </row>
    <row r="36" spans="1:8" s="6" customFormat="1">
      <c r="A36" s="6" t="s">
        <v>56</v>
      </c>
      <c r="B36" s="45">
        <f>B34/(B14/2)</f>
        <v>18.232112938674188</v>
      </c>
      <c r="F36" s="47">
        <f>B4/C38</f>
        <v>43288.03125</v>
      </c>
      <c r="G36" s="48">
        <f>F36/B14</f>
        <v>0.39926194936423098</v>
      </c>
    </row>
    <row r="37" spans="1:8" s="6" customFormat="1">
      <c r="C37" s="6" t="s">
        <v>57</v>
      </c>
      <c r="D37" s="6" t="s">
        <v>58</v>
      </c>
    </row>
    <row r="38" spans="1:8" s="6" customFormat="1">
      <c r="A38" s="6" t="s">
        <v>59</v>
      </c>
      <c r="C38" s="45">
        <f>ROUND(B13/2,0)</f>
        <v>32</v>
      </c>
      <c r="D38" s="45">
        <f>B13-C38</f>
        <v>31</v>
      </c>
      <c r="F38" s="6" t="s">
        <v>60</v>
      </c>
      <c r="G38" s="6" t="s">
        <v>61</v>
      </c>
    </row>
    <row r="39" spans="1:8" s="6" customFormat="1">
      <c r="A39" s="49">
        <v>0.5</v>
      </c>
      <c r="B39" s="50">
        <f>B14*A39</f>
        <v>54210.063492063491</v>
      </c>
      <c r="C39" s="50">
        <f>B39*C38</f>
        <v>1734722.0317460317</v>
      </c>
      <c r="F39" s="50">
        <f>C39-B4</f>
        <v>349505.03174603172</v>
      </c>
      <c r="G39" s="48">
        <f>F39/B10</f>
        <v>3.4334575229560092E-2</v>
      </c>
      <c r="H39" s="51">
        <f>G39/D4</f>
        <v>9.2409405514932874E-2</v>
      </c>
    </row>
    <row r="40" spans="1:8" s="6" customFormat="1">
      <c r="A40" s="6" t="s">
        <v>62</v>
      </c>
      <c r="B40" s="52">
        <v>4</v>
      </c>
    </row>
    <row r="41" spans="1:8" s="6" customFormat="1">
      <c r="B41" s="50">
        <f>B39/B40</f>
        <v>13552.515873015873</v>
      </c>
      <c r="C41" s="50">
        <f>B41*C38</f>
        <v>433680.50793650793</v>
      </c>
      <c r="D41" s="53">
        <f>C41/B10</f>
        <v>4.2603781556312108E-2</v>
      </c>
    </row>
    <row r="42" spans="1:8" s="6" customFormat="1"/>
    <row r="43" spans="1:8" s="6" customFormat="1">
      <c r="A43" s="6" t="s">
        <v>63</v>
      </c>
    </row>
    <row r="44" spans="1:8" s="6" customFormat="1">
      <c r="A44" s="6" t="s">
        <v>64</v>
      </c>
    </row>
    <row r="45" spans="1:8" s="6" customFormat="1">
      <c r="A45" s="6" t="s">
        <v>65</v>
      </c>
    </row>
    <row r="46" spans="1:8" s="6" customFormat="1">
      <c r="A46" s="6" t="s">
        <v>66</v>
      </c>
    </row>
    <row r="47" spans="1:8" s="6" customFormat="1">
      <c r="A47" s="6" t="s">
        <v>67</v>
      </c>
    </row>
    <row r="48" spans="1:8" s="6" customFormat="1"/>
    <row r="49" spans="1:1" s="6" customFormat="1">
      <c r="A49" s="6" t="s">
        <v>68</v>
      </c>
    </row>
  </sheetData>
  <hyperlinks>
    <hyperlink ref="A18" r:id="rId1"/>
  </hyperlinks>
  <pageMargins left="0.75" right="0.75" top="1" bottom="1" header="0.5" footer="0.5"/>
  <pageSetup paperSize="9" orientation="portrait" horizontalDpi="4294967292" verticalDpi="4294967292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20" sqref="B20"/>
    </sheetView>
  </sheetViews>
  <sheetFormatPr baseColWidth="10" defaultRowHeight="15" x14ac:dyDescent="0"/>
  <cols>
    <col min="1" max="1" width="56.33203125" bestFit="1" customWidth="1"/>
    <col min="2" max="2" width="13.1640625" style="43" bestFit="1" customWidth="1"/>
    <col min="3" max="3" width="11.1640625" bestFit="1" customWidth="1"/>
    <col min="5" max="5" width="12.6640625" bestFit="1" customWidth="1"/>
  </cols>
  <sheetData>
    <row r="1" spans="1:6" s="27" customFormat="1">
      <c r="A1" s="23" t="s">
        <v>69</v>
      </c>
      <c r="B1" s="24" t="s">
        <v>27</v>
      </c>
      <c r="C1" s="25" t="s">
        <v>28</v>
      </c>
      <c r="D1" s="26"/>
    </row>
    <row r="2" spans="1:6">
      <c r="A2" s="16" t="s">
        <v>70</v>
      </c>
      <c r="B2" s="7">
        <f>'Eleicoes2014 DF BA'!E6</f>
        <v>861285</v>
      </c>
      <c r="C2" s="28">
        <f t="shared" ref="C2:C10" si="0">B2/$B$10</f>
        <v>8.4610669205129191E-2</v>
      </c>
      <c r="D2" s="19"/>
    </row>
    <row r="3" spans="1:6">
      <c r="A3" s="16" t="s">
        <v>71</v>
      </c>
      <c r="B3" s="7">
        <f>'Eleicoes2014 DF BA'!E20</f>
        <v>1687089</v>
      </c>
      <c r="C3" s="28">
        <f t="shared" si="0"/>
        <v>0.16573576609207427</v>
      </c>
      <c r="D3" s="19"/>
    </row>
    <row r="4" spans="1:6">
      <c r="A4" s="16" t="s">
        <v>72</v>
      </c>
      <c r="B4" s="7">
        <f>'Eleicoes2014 DF BA'!E40</f>
        <v>1747399</v>
      </c>
      <c r="C4" s="28">
        <f t="shared" si="0"/>
        <v>0.17166048260259209</v>
      </c>
      <c r="D4" s="29">
        <f>SUM(C2:C4)</f>
        <v>0.42200691789979555</v>
      </c>
      <c r="E4" t="s">
        <v>32</v>
      </c>
    </row>
    <row r="5" spans="1:6">
      <c r="A5" s="16" t="s">
        <v>33</v>
      </c>
      <c r="B5" s="7">
        <f>B20-B2-B3-B4-B6</f>
        <v>630692</v>
      </c>
      <c r="C5" s="28">
        <f t="shared" si="0"/>
        <v>6.1957740100339997E-2</v>
      </c>
      <c r="D5" s="19"/>
    </row>
    <row r="6" spans="1:6">
      <c r="A6" s="16" t="s">
        <v>73</v>
      </c>
      <c r="B6" s="7">
        <f>B28-B2-B3-B4</f>
        <v>1715201</v>
      </c>
      <c r="C6" s="28">
        <f t="shared" si="0"/>
        <v>0.16849742469833653</v>
      </c>
      <c r="D6" s="19"/>
    </row>
    <row r="7" spans="1:6">
      <c r="A7" s="16" t="s">
        <v>35</v>
      </c>
      <c r="B7" s="7">
        <f>B21</f>
        <v>624497</v>
      </c>
      <c r="C7" s="28">
        <f t="shared" si="0"/>
        <v>6.1349157464248842E-2</v>
      </c>
      <c r="D7" s="19"/>
    </row>
    <row r="8" spans="1:6">
      <c r="A8" s="16" t="s">
        <v>36</v>
      </c>
      <c r="B8" s="7">
        <f>B22</f>
        <v>552669</v>
      </c>
      <c r="C8" s="28">
        <f t="shared" si="0"/>
        <v>5.4292938967855635E-2</v>
      </c>
      <c r="D8" s="19"/>
    </row>
    <row r="9" spans="1:6">
      <c r="A9" s="16" t="s">
        <v>37</v>
      </c>
      <c r="B9" s="7">
        <f>B23</f>
        <v>2360558</v>
      </c>
      <c r="C9" s="28">
        <f t="shared" si="0"/>
        <v>0.23189582086942342</v>
      </c>
      <c r="D9" s="29">
        <f>C10-D4</f>
        <v>0.57799308210020439</v>
      </c>
      <c r="E9" t="s">
        <v>38</v>
      </c>
      <c r="F9" s="30">
        <f>D9/C4</f>
        <v>3.3670712870958495</v>
      </c>
    </row>
    <row r="10" spans="1:6" s="35" customFormat="1" ht="16" thickBot="1">
      <c r="A10" s="31" t="s">
        <v>39</v>
      </c>
      <c r="B10" s="32">
        <f>SUM(B2:B9)</f>
        <v>10179390</v>
      </c>
      <c r="C10" s="33">
        <f t="shared" si="0"/>
        <v>1</v>
      </c>
      <c r="D10" s="34"/>
    </row>
    <row r="11" spans="1:6" s="35" customFormat="1" ht="16" thickBot="1">
      <c r="A11" s="35" t="s">
        <v>40</v>
      </c>
      <c r="B11" s="36" t="s">
        <v>41</v>
      </c>
      <c r="C11" s="35" t="s">
        <v>42</v>
      </c>
    </row>
    <row r="12" spans="1:6">
      <c r="A12" s="13" t="s">
        <v>43</v>
      </c>
      <c r="B12" s="37">
        <f>B20</f>
        <v>6641666</v>
      </c>
      <c r="C12" s="38">
        <f>B12/B10</f>
        <v>0.65246208269847206</v>
      </c>
      <c r="D12" s="15"/>
    </row>
    <row r="13" spans="1:6">
      <c r="A13" s="16" t="s">
        <v>74</v>
      </c>
      <c r="B13" s="7">
        <f>B26</f>
        <v>39</v>
      </c>
      <c r="C13" s="3"/>
      <c r="D13" s="19"/>
    </row>
    <row r="14" spans="1:6">
      <c r="A14" s="16" t="s">
        <v>45</v>
      </c>
      <c r="B14" s="7">
        <f>B12/B13</f>
        <v>170299.12820512822</v>
      </c>
      <c r="C14" s="3"/>
      <c r="D14" s="19"/>
    </row>
    <row r="15" spans="1:6">
      <c r="A15" s="16" t="s">
        <v>46</v>
      </c>
      <c r="B15" s="7">
        <f>B25</f>
        <v>286</v>
      </c>
      <c r="C15" s="3"/>
      <c r="D15" s="19"/>
    </row>
    <row r="16" spans="1:6" ht="16" thickBot="1">
      <c r="A16" s="20" t="s">
        <v>47</v>
      </c>
      <c r="B16" s="39">
        <f>B15/B13</f>
        <v>7.333333333333333</v>
      </c>
      <c r="C16" s="40"/>
      <c r="D16" s="41"/>
    </row>
    <row r="18" spans="1:3">
      <c r="A18" s="42" t="s">
        <v>75</v>
      </c>
    </row>
    <row r="19" spans="1:3">
      <c r="A19" t="s">
        <v>20</v>
      </c>
      <c r="B19" s="43">
        <f>Resumo!C20</f>
        <v>7818832</v>
      </c>
      <c r="C19" s="9"/>
    </row>
    <row r="20" spans="1:3">
      <c r="A20" t="s">
        <v>21</v>
      </c>
      <c r="B20" s="43">
        <f>Resumo!C21</f>
        <v>6641666</v>
      </c>
    </row>
    <row r="21" spans="1:3">
      <c r="A21" t="s">
        <v>22</v>
      </c>
      <c r="B21" s="43">
        <f>Resumo!C22</f>
        <v>624497</v>
      </c>
    </row>
    <row r="22" spans="1:3">
      <c r="A22" t="s">
        <v>23</v>
      </c>
      <c r="B22" s="43">
        <f>Resumo!C23</f>
        <v>552669</v>
      </c>
    </row>
    <row r="23" spans="1:3">
      <c r="A23" t="s">
        <v>24</v>
      </c>
      <c r="B23" s="43">
        <f>Resumo!C24</f>
        <v>2360558</v>
      </c>
    </row>
    <row r="25" spans="1:3">
      <c r="A25" t="s">
        <v>48</v>
      </c>
      <c r="B25" s="43">
        <v>286</v>
      </c>
      <c r="C25" s="9">
        <f>B25-B26</f>
        <v>247</v>
      </c>
    </row>
    <row r="26" spans="1:3">
      <c r="A26" t="s">
        <v>49</v>
      </c>
      <c r="B26" s="43">
        <v>39</v>
      </c>
    </row>
    <row r="28" spans="1:3">
      <c r="A28" t="s">
        <v>50</v>
      </c>
      <c r="B28" s="43">
        <f>SUM('Eleicoes2014 DF BA'!B2:B2000)</f>
        <v>6010974</v>
      </c>
    </row>
    <row r="30" spans="1:3">
      <c r="A30" t="s">
        <v>51</v>
      </c>
      <c r="B30" s="43">
        <f>B19+B23</f>
        <v>10179390</v>
      </c>
      <c r="C30" s="54">
        <f>B30/B32</f>
        <v>1.47301465013878</v>
      </c>
    </row>
    <row r="32" spans="1:3">
      <c r="A32" t="s">
        <v>76</v>
      </c>
      <c r="B32" s="43">
        <v>6910583</v>
      </c>
    </row>
  </sheetData>
  <hyperlinks>
    <hyperlink ref="A18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5"/>
  <sheetViews>
    <sheetView zoomScale="125" zoomScaleNormal="125" zoomScalePageLayoutView="125" workbookViewId="0">
      <selection activeCell="B20" sqref="B20"/>
    </sheetView>
  </sheetViews>
  <sheetFormatPr baseColWidth="10" defaultRowHeight="15" x14ac:dyDescent="0"/>
  <cols>
    <col min="1" max="1" width="37.33203125" style="72" bestFit="1" customWidth="1"/>
    <col min="2" max="2" width="11.5" style="73" bestFit="1" customWidth="1"/>
    <col min="3" max="3" width="10.6640625" style="72" bestFit="1" customWidth="1"/>
    <col min="4" max="4" width="5.6640625" style="72" bestFit="1" customWidth="1"/>
    <col min="5" max="5" width="11.83203125" style="72" bestFit="1" customWidth="1"/>
    <col min="6" max="6" width="7.83203125" style="72" bestFit="1" customWidth="1"/>
    <col min="7" max="7" width="7" style="72" bestFit="1" customWidth="1"/>
    <col min="8" max="16384" width="10.83203125" style="72"/>
  </cols>
  <sheetData>
    <row r="1" spans="1:8" s="55" customFormat="1">
      <c r="A1" s="55" t="s">
        <v>77</v>
      </c>
      <c r="B1" s="56" t="s">
        <v>27</v>
      </c>
      <c r="C1" s="55" t="s">
        <v>78</v>
      </c>
      <c r="D1" s="55" t="s">
        <v>79</v>
      </c>
      <c r="E1" s="55" t="s">
        <v>80</v>
      </c>
      <c r="F1" s="55" t="s">
        <v>81</v>
      </c>
      <c r="G1" s="55" t="s">
        <v>82</v>
      </c>
      <c r="H1" s="57" t="s">
        <v>16</v>
      </c>
    </row>
    <row r="2" spans="1:8" s="58" customFormat="1">
      <c r="A2" s="58" t="s">
        <v>83</v>
      </c>
      <c r="B2" s="59">
        <v>148690</v>
      </c>
      <c r="C2" s="58" t="s">
        <v>78</v>
      </c>
      <c r="D2" s="60">
        <f>+B2/'Resumo DEBA'!$B$14</f>
        <v>1.3714243299287838</v>
      </c>
      <c r="F2" s="58" t="s">
        <v>84</v>
      </c>
    </row>
    <row r="3" spans="1:8" s="58" customFormat="1">
      <c r="A3" s="58" t="s">
        <v>85</v>
      </c>
      <c r="B3" s="59">
        <v>123234</v>
      </c>
      <c r="C3" s="58" t="s">
        <v>78</v>
      </c>
      <c r="D3" s="60">
        <f>+B3/'Resumo DEBA'!$B$14</f>
        <v>1.1366339758856934</v>
      </c>
      <c r="E3" s="61"/>
      <c r="F3" s="58" t="s">
        <v>86</v>
      </c>
    </row>
    <row r="4" spans="1:8" s="58" customFormat="1">
      <c r="A4" s="58" t="s">
        <v>87</v>
      </c>
      <c r="B4" s="59">
        <v>108041</v>
      </c>
      <c r="C4" s="58" t="s">
        <v>78</v>
      </c>
      <c r="D4" s="60">
        <f>+B4/'Resumo DEBA'!$B$14</f>
        <v>0.99650316786492521</v>
      </c>
      <c r="E4" s="61"/>
      <c r="F4" s="58" t="s">
        <v>88</v>
      </c>
    </row>
    <row r="5" spans="1:8" s="58" customFormat="1">
      <c r="A5" s="58" t="s">
        <v>89</v>
      </c>
      <c r="B5" s="59">
        <v>96550</v>
      </c>
      <c r="C5" s="58" t="s">
        <v>78</v>
      </c>
      <c r="D5" s="60">
        <f>+B5/'Resumo DEBA'!$B$14</f>
        <v>0.8905173115517121</v>
      </c>
      <c r="F5" s="58" t="s">
        <v>90</v>
      </c>
    </row>
    <row r="6" spans="1:8" s="58" customFormat="1">
      <c r="A6" s="58" t="s">
        <v>91</v>
      </c>
      <c r="B6" s="59">
        <v>92170</v>
      </c>
      <c r="C6" s="58" t="s">
        <v>78</v>
      </c>
      <c r="D6" s="60">
        <f>+B6/'Resumo DEBA'!$B$14</f>
        <v>0.85011890839690629</v>
      </c>
      <c r="F6" s="58" t="s">
        <v>92</v>
      </c>
    </row>
    <row r="7" spans="1:8" s="58" customFormat="1">
      <c r="A7" s="58" t="s">
        <v>93</v>
      </c>
      <c r="B7" s="59">
        <v>89607</v>
      </c>
      <c r="C7" s="58" t="s">
        <v>78</v>
      </c>
      <c r="D7" s="60">
        <f>+B7/'Resumo DEBA'!$B$14</f>
        <v>0.82647938618554395</v>
      </c>
      <c r="E7" s="61"/>
      <c r="F7" s="58" t="s">
        <v>94</v>
      </c>
    </row>
    <row r="8" spans="1:8" s="58" customFormat="1">
      <c r="A8" s="58" t="s">
        <v>95</v>
      </c>
      <c r="B8" s="59">
        <v>88817</v>
      </c>
      <c r="C8" s="58" t="s">
        <v>78</v>
      </c>
      <c r="D8" s="60">
        <f>+B8/'Resumo DEBA'!$B$14</f>
        <v>0.81919291621013379</v>
      </c>
      <c r="E8" s="61">
        <f>SUM(B2:B8)</f>
        <v>747109</v>
      </c>
      <c r="F8" s="58" t="s">
        <v>96</v>
      </c>
    </row>
    <row r="9" spans="1:8" s="62" customFormat="1">
      <c r="A9" s="62" t="s">
        <v>97</v>
      </c>
      <c r="B9" s="63">
        <v>84969</v>
      </c>
      <c r="C9" s="62" t="s">
        <v>78</v>
      </c>
      <c r="D9" s="64">
        <f>+B9/'Resumo DEBA'!$B$14</f>
        <v>0.78370135106408523</v>
      </c>
      <c r="F9" s="62" t="s">
        <v>96</v>
      </c>
    </row>
    <row r="10" spans="1:8" s="62" customFormat="1">
      <c r="A10" s="62" t="s">
        <v>98</v>
      </c>
      <c r="B10" s="63">
        <v>83901</v>
      </c>
      <c r="C10" s="62" t="s">
        <v>78</v>
      </c>
      <c r="D10" s="64">
        <f>+B10/'Resumo DEBA'!$B$14</f>
        <v>0.77385078152770792</v>
      </c>
      <c r="F10" s="62" t="s">
        <v>99</v>
      </c>
    </row>
    <row r="11" spans="1:8" s="62" customFormat="1">
      <c r="A11" s="62" t="s">
        <v>100</v>
      </c>
      <c r="B11" s="63">
        <v>83355</v>
      </c>
      <c r="C11" s="62" t="s">
        <v>78</v>
      </c>
      <c r="D11" s="64">
        <f>+B11/'Resumo DEBA'!$B$14</f>
        <v>0.7688148162029308</v>
      </c>
      <c r="F11" s="62" t="s">
        <v>92</v>
      </c>
    </row>
    <row r="12" spans="1:8" s="62" customFormat="1">
      <c r="A12" s="62" t="s">
        <v>101</v>
      </c>
      <c r="B12" s="63">
        <v>83179</v>
      </c>
      <c r="C12" s="62" t="s">
        <v>78</v>
      </c>
      <c r="D12" s="64">
        <f>+B12/'Resumo DEBA'!$B$14</f>
        <v>0.76719150137296599</v>
      </c>
      <c r="F12" s="62" t="s">
        <v>96</v>
      </c>
    </row>
    <row r="13" spans="1:8" s="62" customFormat="1">
      <c r="A13" s="62" t="s">
        <v>102</v>
      </c>
      <c r="B13" s="63">
        <v>81097</v>
      </c>
      <c r="C13" s="62" t="s">
        <v>78</v>
      </c>
      <c r="D13" s="64">
        <f>+B13/'Resumo DEBA'!$B$14</f>
        <v>0.74798842480485961</v>
      </c>
      <c r="F13" s="62" t="s">
        <v>99</v>
      </c>
    </row>
    <row r="14" spans="1:8" s="62" customFormat="1">
      <c r="A14" s="62" t="s">
        <v>103</v>
      </c>
      <c r="B14" s="63">
        <v>78331</v>
      </c>
      <c r="C14" s="62" t="s">
        <v>78</v>
      </c>
      <c r="D14" s="64">
        <f>+B14/'Resumo DEBA'!$B$14</f>
        <v>0.72247655651120835</v>
      </c>
      <c r="F14" s="62" t="s">
        <v>104</v>
      </c>
    </row>
    <row r="15" spans="1:8" s="62" customFormat="1">
      <c r="A15" s="62" t="s">
        <v>105</v>
      </c>
      <c r="B15" s="63">
        <v>77964</v>
      </c>
      <c r="C15" s="62" t="s">
        <v>78</v>
      </c>
      <c r="D15" s="64">
        <f>+B15/'Resumo DEBA'!$B$14</f>
        <v>0.71909157615554309</v>
      </c>
      <c r="F15" s="62" t="s">
        <v>94</v>
      </c>
    </row>
    <row r="16" spans="1:8" s="62" customFormat="1">
      <c r="A16" s="62" t="s">
        <v>106</v>
      </c>
      <c r="B16" s="63">
        <v>74909</v>
      </c>
      <c r="C16" s="62" t="s">
        <v>78</v>
      </c>
      <c r="D16" s="64">
        <f>+B16/'Resumo DEBA'!$B$14</f>
        <v>0.69091415112405186</v>
      </c>
      <c r="F16" s="62" t="s">
        <v>104</v>
      </c>
    </row>
    <row r="17" spans="1:6" s="62" customFormat="1">
      <c r="A17" s="62" t="s">
        <v>107</v>
      </c>
      <c r="B17" s="63">
        <v>74592</v>
      </c>
      <c r="C17" s="62" t="s">
        <v>78</v>
      </c>
      <c r="D17" s="64">
        <f>+B17/'Resumo DEBA'!$B$14</f>
        <v>0.68799033975417201</v>
      </c>
      <c r="F17" s="62" t="s">
        <v>90</v>
      </c>
    </row>
    <row r="18" spans="1:6" s="62" customFormat="1">
      <c r="A18" s="62" t="s">
        <v>108</v>
      </c>
      <c r="B18" s="63">
        <v>71868</v>
      </c>
      <c r="C18" s="62" t="s">
        <v>78</v>
      </c>
      <c r="D18" s="64">
        <f>+B18/'Resumo DEBA'!$B$14</f>
        <v>0.66286585340858051</v>
      </c>
      <c r="F18" s="62" t="s">
        <v>92</v>
      </c>
    </row>
    <row r="19" spans="1:6" s="62" customFormat="1">
      <c r="A19" s="62" t="s">
        <v>109</v>
      </c>
      <c r="B19" s="63">
        <v>70819</v>
      </c>
      <c r="C19" s="62" t="s">
        <v>78</v>
      </c>
      <c r="D19" s="64">
        <f>+B19/'Resumo DEBA'!$B$14</f>
        <v>0.65319052808680167</v>
      </c>
      <c r="F19" s="62" t="s">
        <v>90</v>
      </c>
    </row>
    <row r="20" spans="1:6" s="62" customFormat="1">
      <c r="A20" s="62" t="s">
        <v>110</v>
      </c>
      <c r="B20" s="63">
        <v>67574</v>
      </c>
      <c r="C20" s="62" t="s">
        <v>78</v>
      </c>
      <c r="D20" s="64">
        <f>+B20/'Resumo DEBA'!$B$14</f>
        <v>0.62326066090932575</v>
      </c>
      <c r="F20" s="62" t="s">
        <v>92</v>
      </c>
    </row>
    <row r="21" spans="1:6" s="62" customFormat="1">
      <c r="A21" s="62" t="s">
        <v>111</v>
      </c>
      <c r="B21" s="63">
        <v>66051</v>
      </c>
      <c r="C21" s="62" t="s">
        <v>78</v>
      </c>
      <c r="D21" s="64">
        <f>+B21/'Resumo DEBA'!$B$14</f>
        <v>0.60921345360230073</v>
      </c>
      <c r="E21" s="65"/>
      <c r="F21" s="62" t="s">
        <v>112</v>
      </c>
    </row>
    <row r="22" spans="1:6" s="62" customFormat="1">
      <c r="A22" s="62" t="s">
        <v>113</v>
      </c>
      <c r="B22" s="63">
        <v>62039</v>
      </c>
      <c r="C22" s="62" t="s">
        <v>78</v>
      </c>
      <c r="D22" s="64">
        <f>+B22/'Resumo DEBA'!$B$14</f>
        <v>0.57220925418287594</v>
      </c>
      <c r="F22" s="62" t="s">
        <v>94</v>
      </c>
    </row>
    <row r="23" spans="1:6" s="62" customFormat="1">
      <c r="A23" s="62" t="s">
        <v>114</v>
      </c>
      <c r="B23" s="63">
        <v>61954</v>
      </c>
      <c r="C23" s="62" t="s">
        <v>78</v>
      </c>
      <c r="D23" s="64">
        <f>+B23/'Resumo DEBA'!$B$14</f>
        <v>0.57142526690704065</v>
      </c>
      <c r="F23" s="62" t="s">
        <v>84</v>
      </c>
    </row>
    <row r="24" spans="1:6" s="62" customFormat="1">
      <c r="A24" s="62" t="s">
        <v>115</v>
      </c>
      <c r="B24" s="63">
        <v>60931</v>
      </c>
      <c r="C24" s="62" t="s">
        <v>78</v>
      </c>
      <c r="D24" s="64">
        <f>+B24/'Resumo DEBA'!$B$14</f>
        <v>0.56198974945787028</v>
      </c>
      <c r="F24" s="62" t="s">
        <v>90</v>
      </c>
    </row>
    <row r="25" spans="1:6" s="62" customFormat="1">
      <c r="A25" s="62" t="s">
        <v>116</v>
      </c>
      <c r="B25" s="63">
        <v>60899</v>
      </c>
      <c r="C25" s="62" t="s">
        <v>78</v>
      </c>
      <c r="D25" s="64">
        <f>+B25/'Resumo DEBA'!$B$14</f>
        <v>0.56169460130696758</v>
      </c>
      <c r="F25" s="62" t="s">
        <v>90</v>
      </c>
    </row>
    <row r="26" spans="1:6" s="62" customFormat="1">
      <c r="A26" s="62" t="s">
        <v>117</v>
      </c>
      <c r="B26" s="63">
        <v>60890</v>
      </c>
      <c r="C26" s="62" t="s">
        <v>78</v>
      </c>
      <c r="D26" s="64">
        <f>+B26/'Resumo DEBA'!$B$14</f>
        <v>0.56161159088952617</v>
      </c>
      <c r="F26" s="62" t="s">
        <v>88</v>
      </c>
    </row>
    <row r="27" spans="1:6" s="62" customFormat="1">
      <c r="A27" s="62" t="s">
        <v>118</v>
      </c>
      <c r="B27" s="63">
        <v>60872</v>
      </c>
      <c r="C27" s="62" t="s">
        <v>78</v>
      </c>
      <c r="D27" s="64">
        <f>+B27/'Resumo DEBA'!$B$14</f>
        <v>0.56144557005464346</v>
      </c>
      <c r="F27" s="62" t="s">
        <v>90</v>
      </c>
    </row>
    <row r="28" spans="1:6" s="62" customFormat="1">
      <c r="A28" s="62" t="s">
        <v>119</v>
      </c>
      <c r="B28" s="63">
        <v>58846</v>
      </c>
      <c r="C28" s="62" t="s">
        <v>78</v>
      </c>
      <c r="D28" s="64">
        <f>+B28/'Resumo DEBA'!$B$14</f>
        <v>0.54275900275061684</v>
      </c>
      <c r="F28" s="62" t="s">
        <v>104</v>
      </c>
    </row>
    <row r="29" spans="1:6" s="62" customFormat="1">
      <c r="A29" s="62" t="s">
        <v>120</v>
      </c>
      <c r="B29" s="63">
        <v>58319</v>
      </c>
      <c r="C29" s="62" t="s">
        <v>78</v>
      </c>
      <c r="D29" s="64">
        <f>+B29/'Resumo DEBA'!$B$14</f>
        <v>0.53789828164043807</v>
      </c>
      <c r="F29" s="62" t="s">
        <v>94</v>
      </c>
    </row>
    <row r="30" spans="1:6" s="62" customFormat="1">
      <c r="A30" s="62" t="s">
        <v>121</v>
      </c>
      <c r="B30" s="63">
        <v>57057</v>
      </c>
      <c r="C30" s="62" t="s">
        <v>78</v>
      </c>
      <c r="D30" s="64">
        <f>+B30/'Resumo DEBA'!$B$14</f>
        <v>0.52625837643921325</v>
      </c>
      <c r="F30" s="62" t="s">
        <v>96</v>
      </c>
    </row>
    <row r="31" spans="1:6" s="62" customFormat="1">
      <c r="A31" s="62" t="s">
        <v>122</v>
      </c>
      <c r="B31" s="63">
        <v>55652</v>
      </c>
      <c r="C31" s="62" t="s">
        <v>78</v>
      </c>
      <c r="D31" s="64">
        <f>+B31/'Resumo DEBA'!$B$14</f>
        <v>0.51329952793864198</v>
      </c>
      <c r="F31" s="62" t="s">
        <v>88</v>
      </c>
    </row>
    <row r="32" spans="1:6" s="62" customFormat="1">
      <c r="A32" s="62" t="s">
        <v>123</v>
      </c>
      <c r="B32" s="63">
        <v>53743</v>
      </c>
      <c r="C32" s="62" t="s">
        <v>78</v>
      </c>
      <c r="D32" s="64">
        <f>+B32/'Resumo DEBA'!$B$14</f>
        <v>0.49569209606135334</v>
      </c>
      <c r="E32" s="65">
        <f>SUM(B9:B32)</f>
        <v>1649811</v>
      </c>
      <c r="F32" s="62" t="s">
        <v>124</v>
      </c>
    </row>
    <row r="33" spans="1:6" s="66" customFormat="1">
      <c r="A33" s="66" t="s">
        <v>125</v>
      </c>
      <c r="B33" s="67">
        <v>52870</v>
      </c>
      <c r="C33" s="66" t="s">
        <v>78</v>
      </c>
      <c r="D33" s="68">
        <f>+B33/'Resumo DEBA'!$B$14</f>
        <v>0.48764008556953931</v>
      </c>
      <c r="F33" s="66" t="s">
        <v>92</v>
      </c>
    </row>
    <row r="34" spans="1:6" s="66" customFormat="1">
      <c r="A34" s="66" t="s">
        <v>126</v>
      </c>
      <c r="B34" s="67">
        <v>52140</v>
      </c>
      <c r="C34" s="66" t="s">
        <v>78</v>
      </c>
      <c r="D34" s="68">
        <f>+B34/'Resumo DEBA'!$B$14</f>
        <v>0.48090701837707167</v>
      </c>
      <c r="F34" s="66" t="s">
        <v>84</v>
      </c>
    </row>
    <row r="35" spans="1:6" s="66" customFormat="1">
      <c r="A35" s="66" t="s">
        <v>127</v>
      </c>
      <c r="B35" s="67">
        <v>51823</v>
      </c>
      <c r="C35" s="66" t="s">
        <v>78</v>
      </c>
      <c r="D35" s="68">
        <f>+B35/'Resumo DEBA'!$B$14</f>
        <v>0.47798320700719188</v>
      </c>
      <c r="F35" s="66" t="s">
        <v>96</v>
      </c>
    </row>
    <row r="36" spans="1:6" s="66" customFormat="1">
      <c r="A36" s="66" t="s">
        <v>128</v>
      </c>
      <c r="B36" s="67">
        <v>51533</v>
      </c>
      <c r="C36" s="66" t="s">
        <v>78</v>
      </c>
      <c r="D36" s="68">
        <f>+B36/'Resumo DEBA'!$B$14</f>
        <v>0.47530842688963626</v>
      </c>
      <c r="F36" s="66" t="s">
        <v>129</v>
      </c>
    </row>
    <row r="37" spans="1:6" s="66" customFormat="1">
      <c r="A37" s="66" t="s">
        <v>130</v>
      </c>
      <c r="B37" s="67">
        <v>51126</v>
      </c>
      <c r="C37" s="66" t="s">
        <v>78</v>
      </c>
      <c r="D37" s="68">
        <f>+B37/'Resumo DEBA'!$B$14</f>
        <v>0.47155451134534265</v>
      </c>
      <c r="F37" s="66" t="s">
        <v>131</v>
      </c>
    </row>
    <row r="38" spans="1:6" s="66" customFormat="1">
      <c r="A38" s="66" t="s">
        <v>132</v>
      </c>
      <c r="B38" s="67">
        <v>49808</v>
      </c>
      <c r="C38" s="66" t="s">
        <v>78</v>
      </c>
      <c r="D38" s="68">
        <f>+B38/'Resumo DEBA'!$B$14</f>
        <v>0.45939809688003808</v>
      </c>
      <c r="F38" s="66" t="s">
        <v>96</v>
      </c>
    </row>
    <row r="39" spans="1:6" s="66" customFormat="1">
      <c r="A39" s="66" t="s">
        <v>133</v>
      </c>
      <c r="B39" s="67">
        <v>48143</v>
      </c>
      <c r="C39" s="66" t="s">
        <v>78</v>
      </c>
      <c r="D39" s="68">
        <f>+B39/'Resumo DEBA'!$B$14</f>
        <v>0.44404116965338247</v>
      </c>
      <c r="F39" s="66" t="s">
        <v>94</v>
      </c>
    </row>
    <row r="40" spans="1:6" s="66" customFormat="1">
      <c r="A40" s="66" t="s">
        <v>134</v>
      </c>
      <c r="B40" s="67">
        <v>47831</v>
      </c>
      <c r="C40" s="66" t="s">
        <v>78</v>
      </c>
      <c r="D40" s="68">
        <f>+B40/'Resumo DEBA'!$B$14</f>
        <v>0.44116347518208121</v>
      </c>
      <c r="F40" s="66" t="s">
        <v>104</v>
      </c>
    </row>
    <row r="41" spans="1:6" s="66" customFormat="1">
      <c r="A41" s="66" t="s">
        <v>135</v>
      </c>
      <c r="B41" s="67">
        <v>47401</v>
      </c>
      <c r="C41" s="66" t="s">
        <v>78</v>
      </c>
      <c r="D41" s="68">
        <f>+B41/'Resumo DEBA'!$B$14</f>
        <v>0.43719742190432631</v>
      </c>
      <c r="F41" s="66" t="s">
        <v>131</v>
      </c>
    </row>
    <row r="42" spans="1:6" s="66" customFormat="1">
      <c r="A42" s="66" t="s">
        <v>136</v>
      </c>
      <c r="B42" s="67">
        <v>46876</v>
      </c>
      <c r="C42" s="66" t="s">
        <v>78</v>
      </c>
      <c r="D42" s="68">
        <f>+B42/'Resumo DEBA'!$B$14</f>
        <v>0.43235514755357907</v>
      </c>
      <c r="E42" s="69"/>
      <c r="F42" s="66" t="s">
        <v>104</v>
      </c>
    </row>
    <row r="43" spans="1:6" s="66" customFormat="1">
      <c r="A43" s="66" t="s">
        <v>137</v>
      </c>
      <c r="B43" s="67">
        <v>46604</v>
      </c>
      <c r="C43" s="66" t="s">
        <v>78</v>
      </c>
      <c r="D43" s="68">
        <f>+B43/'Resumo DEBA'!$B$14</f>
        <v>0.42984638827090621</v>
      </c>
      <c r="F43" s="66" t="s">
        <v>131</v>
      </c>
    </row>
    <row r="44" spans="1:6" s="66" customFormat="1">
      <c r="A44" s="66" t="s">
        <v>138</v>
      </c>
      <c r="B44" s="67">
        <v>46543</v>
      </c>
      <c r="C44" s="66" t="s">
        <v>78</v>
      </c>
      <c r="D44" s="68">
        <f>+B44/'Resumo DEBA'!$B$14</f>
        <v>0.42928376210824792</v>
      </c>
      <c r="F44" s="66" t="s">
        <v>96</v>
      </c>
    </row>
    <row r="45" spans="1:6" s="66" customFormat="1">
      <c r="A45" s="66" t="s">
        <v>139</v>
      </c>
      <c r="B45" s="67">
        <v>45887</v>
      </c>
      <c r="C45" s="66" t="s">
        <v>78</v>
      </c>
      <c r="D45" s="68">
        <f>+B45/'Resumo DEBA'!$B$14</f>
        <v>0.42323322501474275</v>
      </c>
      <c r="F45" s="66" t="s">
        <v>84</v>
      </c>
    </row>
    <row r="46" spans="1:6" s="66" customFormat="1">
      <c r="A46" s="66" t="s">
        <v>140</v>
      </c>
      <c r="B46" s="67">
        <v>45548</v>
      </c>
      <c r="C46" s="66" t="s">
        <v>78</v>
      </c>
      <c r="D46" s="68">
        <f>+B46/'Resumo DEBA'!$B$14</f>
        <v>0.42010649929111737</v>
      </c>
      <c r="F46" s="66" t="s">
        <v>90</v>
      </c>
    </row>
    <row r="47" spans="1:6" s="66" customFormat="1">
      <c r="A47" s="66" t="s">
        <v>141</v>
      </c>
      <c r="B47" s="67">
        <v>45519</v>
      </c>
      <c r="C47" s="66" t="s">
        <v>78</v>
      </c>
      <c r="D47" s="68">
        <f>+B47/'Resumo DEBA'!$B$14</f>
        <v>0.41983902127936185</v>
      </c>
      <c r="F47" s="66" t="s">
        <v>94</v>
      </c>
    </row>
    <row r="48" spans="1:6" s="66" customFormat="1">
      <c r="A48" s="66" t="s">
        <v>142</v>
      </c>
      <c r="B48" s="67">
        <v>45347</v>
      </c>
      <c r="C48" s="66" t="s">
        <v>78</v>
      </c>
      <c r="D48" s="68">
        <f>+B48/'Resumo DEBA'!$B$14</f>
        <v>0.41825259996825986</v>
      </c>
      <c r="F48" s="66" t="s">
        <v>86</v>
      </c>
    </row>
    <row r="49" spans="1:6" s="66" customFormat="1">
      <c r="A49" s="66" t="s">
        <v>143</v>
      </c>
      <c r="B49" s="67">
        <v>44978</v>
      </c>
      <c r="C49" s="66" t="s">
        <v>78</v>
      </c>
      <c r="D49" s="68">
        <f>+B49/'Resumo DEBA'!$B$14</f>
        <v>0.4148491728531632</v>
      </c>
      <c r="F49" s="66" t="s">
        <v>84</v>
      </c>
    </row>
    <row r="50" spans="1:6" s="66" customFormat="1">
      <c r="A50" s="66" t="s">
        <v>144</v>
      </c>
      <c r="B50" s="67">
        <v>44957</v>
      </c>
      <c r="C50" s="66" t="s">
        <v>78</v>
      </c>
      <c r="D50" s="68">
        <f>+B50/'Resumo DEBA'!$B$14</f>
        <v>0.41465548187913331</v>
      </c>
      <c r="F50" s="66" t="s">
        <v>92</v>
      </c>
    </row>
    <row r="51" spans="1:6" s="66" customFormat="1">
      <c r="A51" s="66" t="s">
        <v>145</v>
      </c>
      <c r="B51" s="67">
        <v>43894</v>
      </c>
      <c r="C51" s="66" t="s">
        <v>78</v>
      </c>
      <c r="D51" s="68">
        <f>+B51/'Resumo DEBA'!$B$14</f>
        <v>0.40485102924133459</v>
      </c>
      <c r="F51" s="66" t="s">
        <v>96</v>
      </c>
    </row>
    <row r="52" spans="1:6" s="66" customFormat="1">
      <c r="A52" s="66" t="s">
        <v>146</v>
      </c>
      <c r="B52" s="67">
        <v>43211</v>
      </c>
      <c r="C52" s="66" t="s">
        <v>78</v>
      </c>
      <c r="D52" s="68">
        <f>+B52/'Resumo DEBA'!$B$14</f>
        <v>0.39855146089550525</v>
      </c>
      <c r="F52" s="66" t="s">
        <v>96</v>
      </c>
    </row>
    <row r="53" spans="1:6" s="66" customFormat="1">
      <c r="A53" s="66" t="s">
        <v>147</v>
      </c>
      <c r="B53" s="67">
        <v>42037</v>
      </c>
      <c r="C53" s="66" t="s">
        <v>78</v>
      </c>
      <c r="D53" s="68">
        <f>+B53/'Resumo DEBA'!$B$14</f>
        <v>0.38772321310926278</v>
      </c>
      <c r="F53" s="66" t="s">
        <v>96</v>
      </c>
    </row>
    <row r="54" spans="1:6" s="66" customFormat="1">
      <c r="A54" s="66" t="s">
        <v>148</v>
      </c>
      <c r="B54" s="67">
        <v>41777</v>
      </c>
      <c r="C54" s="66" t="s">
        <v>78</v>
      </c>
      <c r="D54" s="68">
        <f>+B54/'Resumo DEBA'!$B$14</f>
        <v>0.38532513438317845</v>
      </c>
      <c r="F54" s="66" t="s">
        <v>149</v>
      </c>
    </row>
    <row r="55" spans="1:6" s="66" customFormat="1">
      <c r="A55" s="66" t="s">
        <v>150</v>
      </c>
      <c r="B55" s="67">
        <v>41013</v>
      </c>
      <c r="C55" s="66" t="s">
        <v>78</v>
      </c>
      <c r="D55" s="68">
        <f>+B55/'Resumo DEBA'!$B$14</f>
        <v>0.3782784722803767</v>
      </c>
      <c r="F55" s="66" t="s">
        <v>90</v>
      </c>
    </row>
    <row r="56" spans="1:6" s="66" customFormat="1">
      <c r="A56" s="66" t="s">
        <v>151</v>
      </c>
      <c r="B56" s="67">
        <v>40019</v>
      </c>
      <c r="C56" s="66" t="s">
        <v>78</v>
      </c>
      <c r="D56" s="68">
        <f>+B56/'Resumo DEBA'!$B$14</f>
        <v>0.36911043284296186</v>
      </c>
      <c r="F56" s="66" t="s">
        <v>152</v>
      </c>
    </row>
    <row r="57" spans="1:6" s="66" customFormat="1">
      <c r="A57" s="66" t="s">
        <v>153</v>
      </c>
      <c r="B57" s="67">
        <v>39360</v>
      </c>
      <c r="C57" s="66" t="s">
        <v>78</v>
      </c>
      <c r="D57" s="68">
        <f>+B57/'Resumo DEBA'!$B$14</f>
        <v>0.36303222561030957</v>
      </c>
      <c r="F57" s="66" t="s">
        <v>96</v>
      </c>
    </row>
    <row r="58" spans="1:6" s="66" customFormat="1">
      <c r="A58" s="66" t="s">
        <v>154</v>
      </c>
      <c r="B58" s="67">
        <v>38225</v>
      </c>
      <c r="C58" s="66" t="s">
        <v>78</v>
      </c>
      <c r="D58" s="68">
        <f>+B58/'Resumo DEBA'!$B$14</f>
        <v>0.35256368963297979</v>
      </c>
      <c r="F58" s="66" t="s">
        <v>155</v>
      </c>
    </row>
    <row r="59" spans="1:6" s="66" customFormat="1">
      <c r="A59" s="66" t="s">
        <v>156</v>
      </c>
      <c r="B59" s="67">
        <v>36023</v>
      </c>
      <c r="C59" s="66" t="s">
        <v>78</v>
      </c>
      <c r="D59" s="68">
        <f>+B59/'Resumo DEBA'!$B$14</f>
        <v>0.33225380749898836</v>
      </c>
      <c r="F59" s="66" t="s">
        <v>157</v>
      </c>
    </row>
    <row r="60" spans="1:6" s="66" customFormat="1">
      <c r="A60" s="66" t="s">
        <v>158</v>
      </c>
      <c r="B60" s="67">
        <v>35771</v>
      </c>
      <c r="C60" s="66" t="s">
        <v>78</v>
      </c>
      <c r="D60" s="68">
        <f>+B60/'Resumo DEBA'!$B$14</f>
        <v>0.32992951581062968</v>
      </c>
      <c r="F60" s="66" t="s">
        <v>152</v>
      </c>
    </row>
    <row r="61" spans="1:6" s="66" customFormat="1">
      <c r="A61" s="66" t="s">
        <v>159</v>
      </c>
      <c r="B61" s="67">
        <v>35421</v>
      </c>
      <c r="C61" s="66" t="s">
        <v>78</v>
      </c>
      <c r="D61" s="68">
        <f>+B61/'Resumo DEBA'!$B$14</f>
        <v>0.32670133291013148</v>
      </c>
      <c r="F61" s="66" t="s">
        <v>96</v>
      </c>
    </row>
    <row r="62" spans="1:6" s="66" customFormat="1">
      <c r="A62" s="66" t="s">
        <v>160</v>
      </c>
      <c r="B62" s="67">
        <v>33973</v>
      </c>
      <c r="C62" s="66" t="s">
        <v>78</v>
      </c>
      <c r="D62" s="68">
        <f>+B62/'Resumo DEBA'!$B$14</f>
        <v>0.31334587908178474</v>
      </c>
      <c r="F62" s="66" t="s">
        <v>129</v>
      </c>
    </row>
    <row r="63" spans="1:6" s="66" customFormat="1">
      <c r="A63" s="66" t="s">
        <v>161</v>
      </c>
      <c r="B63" s="67">
        <v>27242</v>
      </c>
      <c r="C63" s="66" t="s">
        <v>78</v>
      </c>
      <c r="D63" s="68">
        <f>+B63/'Resumo DEBA'!$B$14</f>
        <v>0.25126331021534687</v>
      </c>
      <c r="F63" s="66" t="s">
        <v>129</v>
      </c>
    </row>
    <row r="64" spans="1:6" s="66" customFormat="1">
      <c r="A64" s="66" t="s">
        <v>162</v>
      </c>
      <c r="B64" s="67">
        <v>22317</v>
      </c>
      <c r="C64" s="66" t="s">
        <v>78</v>
      </c>
      <c r="D64" s="68">
        <f>+B64/'Resumo DEBA'!$B$14</f>
        <v>0.20583816511547964</v>
      </c>
      <c r="E64" s="69">
        <f>SUM(B33:B64)</f>
        <v>1385217</v>
      </c>
      <c r="F64" s="66" t="s">
        <v>157</v>
      </c>
    </row>
    <row r="65" spans="1:5" s="70" customFormat="1">
      <c r="A65" s="70" t="s">
        <v>163</v>
      </c>
      <c r="B65" s="71">
        <v>39083</v>
      </c>
    </row>
    <row r="66" spans="1:5" s="70" customFormat="1">
      <c r="A66" s="70" t="s">
        <v>164</v>
      </c>
      <c r="B66" s="71">
        <v>37010</v>
      </c>
    </row>
    <row r="67" spans="1:5" s="70" customFormat="1">
      <c r="A67" s="70" t="s">
        <v>165</v>
      </c>
      <c r="B67" s="71">
        <v>36990</v>
      </c>
    </row>
    <row r="68" spans="1:5" s="70" customFormat="1">
      <c r="A68" s="70" t="s">
        <v>166</v>
      </c>
      <c r="B68" s="71">
        <v>36278</v>
      </c>
    </row>
    <row r="69" spans="1:5" s="70" customFormat="1">
      <c r="A69" s="70" t="s">
        <v>167</v>
      </c>
      <c r="B69" s="71">
        <v>35519</v>
      </c>
    </row>
    <row r="70" spans="1:5" s="70" customFormat="1">
      <c r="A70" s="70" t="s">
        <v>168</v>
      </c>
      <c r="B70" s="71">
        <v>35210</v>
      </c>
    </row>
    <row r="71" spans="1:5" s="70" customFormat="1">
      <c r="A71" s="70" t="s">
        <v>169</v>
      </c>
      <c r="B71" s="71">
        <v>34651</v>
      </c>
      <c r="E71" s="71"/>
    </row>
    <row r="72" spans="1:5" s="70" customFormat="1">
      <c r="A72" s="70" t="s">
        <v>170</v>
      </c>
      <c r="B72" s="71">
        <v>33503</v>
      </c>
    </row>
    <row r="73" spans="1:5" s="70" customFormat="1">
      <c r="A73" s="70" t="s">
        <v>171</v>
      </c>
      <c r="B73" s="71">
        <v>33414</v>
      </c>
    </row>
    <row r="74" spans="1:5" s="70" customFormat="1">
      <c r="A74" s="70" t="s">
        <v>172</v>
      </c>
      <c r="B74" s="71">
        <v>32794</v>
      </c>
    </row>
    <row r="75" spans="1:5" s="70" customFormat="1">
      <c r="A75" s="70" t="s">
        <v>173</v>
      </c>
      <c r="B75" s="71">
        <v>32303</v>
      </c>
    </row>
    <row r="76" spans="1:5" s="70" customFormat="1">
      <c r="A76" s="70" t="s">
        <v>174</v>
      </c>
      <c r="B76" s="71">
        <v>32069</v>
      </c>
    </row>
    <row r="77" spans="1:5" s="70" customFormat="1">
      <c r="A77" s="70" t="s">
        <v>175</v>
      </c>
      <c r="B77" s="71">
        <v>30710</v>
      </c>
    </row>
    <row r="78" spans="1:5" s="70" customFormat="1">
      <c r="A78" s="70" t="s">
        <v>176</v>
      </c>
      <c r="B78" s="71">
        <v>30661</v>
      </c>
    </row>
    <row r="79" spans="1:5" s="70" customFormat="1">
      <c r="A79" s="70" t="s">
        <v>177</v>
      </c>
      <c r="B79" s="71">
        <v>30510</v>
      </c>
    </row>
    <row r="80" spans="1:5" s="70" customFormat="1">
      <c r="A80" s="70" t="s">
        <v>178</v>
      </c>
      <c r="B80" s="71">
        <v>29378</v>
      </c>
    </row>
    <row r="81" spans="1:2" s="70" customFormat="1">
      <c r="A81" s="70" t="s">
        <v>179</v>
      </c>
      <c r="B81" s="71">
        <v>27746</v>
      </c>
    </row>
    <row r="82" spans="1:2" s="70" customFormat="1">
      <c r="A82" s="70" t="s">
        <v>180</v>
      </c>
      <c r="B82" s="71">
        <v>26942</v>
      </c>
    </row>
    <row r="83" spans="1:2" s="70" customFormat="1">
      <c r="A83" s="70" t="s">
        <v>181</v>
      </c>
      <c r="B83" s="71">
        <v>26447</v>
      </c>
    </row>
    <row r="84" spans="1:2" s="70" customFormat="1">
      <c r="A84" s="70" t="s">
        <v>182</v>
      </c>
      <c r="B84" s="71">
        <v>26067</v>
      </c>
    </row>
    <row r="85" spans="1:2" s="70" customFormat="1">
      <c r="A85" s="70" t="s">
        <v>183</v>
      </c>
      <c r="B85" s="71">
        <v>25892</v>
      </c>
    </row>
    <row r="86" spans="1:2" s="70" customFormat="1">
      <c r="A86" s="70" t="s">
        <v>184</v>
      </c>
      <c r="B86" s="71">
        <v>25248</v>
      </c>
    </row>
    <row r="87" spans="1:2" s="70" customFormat="1">
      <c r="A87" s="70" t="s">
        <v>185</v>
      </c>
      <c r="B87" s="71">
        <v>24915</v>
      </c>
    </row>
    <row r="88" spans="1:2" s="70" customFormat="1">
      <c r="A88" s="70" t="s">
        <v>186</v>
      </c>
      <c r="B88" s="71">
        <v>24857</v>
      </c>
    </row>
    <row r="89" spans="1:2" s="70" customFormat="1">
      <c r="A89" s="70" t="s">
        <v>187</v>
      </c>
      <c r="B89" s="71">
        <v>24811</v>
      </c>
    </row>
    <row r="90" spans="1:2" s="70" customFormat="1">
      <c r="A90" s="70" t="s">
        <v>188</v>
      </c>
      <c r="B90" s="71">
        <v>24662</v>
      </c>
    </row>
    <row r="91" spans="1:2" s="70" customFormat="1">
      <c r="A91" s="70" t="s">
        <v>189</v>
      </c>
      <c r="B91" s="71">
        <v>24167</v>
      </c>
    </row>
    <row r="92" spans="1:2" s="70" customFormat="1">
      <c r="A92" s="70" t="s">
        <v>190</v>
      </c>
      <c r="B92" s="71">
        <v>23291</v>
      </c>
    </row>
    <row r="93" spans="1:2" s="70" customFormat="1">
      <c r="A93" s="70" t="s">
        <v>191</v>
      </c>
      <c r="B93" s="71">
        <v>22667</v>
      </c>
    </row>
    <row r="94" spans="1:2" s="70" customFormat="1">
      <c r="A94" s="70" t="s">
        <v>192</v>
      </c>
      <c r="B94" s="71">
        <v>22608</v>
      </c>
    </row>
    <row r="95" spans="1:2" s="70" customFormat="1">
      <c r="A95" s="70" t="s">
        <v>193</v>
      </c>
      <c r="B95" s="71">
        <v>22597</v>
      </c>
    </row>
    <row r="96" spans="1:2">
      <c r="A96" s="72" t="s">
        <v>194</v>
      </c>
      <c r="B96" s="73">
        <v>22238</v>
      </c>
    </row>
    <row r="97" spans="1:2">
      <c r="A97" s="72" t="s">
        <v>195</v>
      </c>
      <c r="B97" s="73">
        <v>21288</v>
      </c>
    </row>
    <row r="98" spans="1:2">
      <c r="A98" s="72" t="s">
        <v>196</v>
      </c>
      <c r="B98" s="73">
        <v>20969</v>
      </c>
    </row>
    <row r="99" spans="1:2">
      <c r="A99" s="72" t="s">
        <v>197</v>
      </c>
      <c r="B99" s="73">
        <v>20834</v>
      </c>
    </row>
    <row r="100" spans="1:2">
      <c r="A100" s="72" t="s">
        <v>198</v>
      </c>
      <c r="B100" s="73">
        <v>20618</v>
      </c>
    </row>
    <row r="101" spans="1:2">
      <c r="A101" s="72" t="s">
        <v>199</v>
      </c>
      <c r="B101" s="73">
        <v>20429</v>
      </c>
    </row>
    <row r="102" spans="1:2">
      <c r="A102" s="72" t="s">
        <v>200</v>
      </c>
      <c r="B102" s="73">
        <v>19699</v>
      </c>
    </row>
    <row r="103" spans="1:2">
      <c r="A103" s="72" t="s">
        <v>201</v>
      </c>
      <c r="B103" s="73">
        <v>19531</v>
      </c>
    </row>
    <row r="104" spans="1:2">
      <c r="A104" s="72" t="s">
        <v>202</v>
      </c>
      <c r="B104" s="73">
        <v>19330</v>
      </c>
    </row>
    <row r="105" spans="1:2">
      <c r="A105" s="72" t="s">
        <v>203</v>
      </c>
      <c r="B105" s="73">
        <v>19142</v>
      </c>
    </row>
    <row r="106" spans="1:2">
      <c r="A106" s="72" t="s">
        <v>204</v>
      </c>
      <c r="B106" s="73">
        <v>18830</v>
      </c>
    </row>
    <row r="107" spans="1:2">
      <c r="A107" s="72" t="s">
        <v>205</v>
      </c>
      <c r="B107" s="73">
        <v>18634</v>
      </c>
    </row>
    <row r="108" spans="1:2">
      <c r="A108" s="72" t="s">
        <v>206</v>
      </c>
      <c r="B108" s="73">
        <v>18472</v>
      </c>
    </row>
    <row r="109" spans="1:2">
      <c r="A109" s="72" t="s">
        <v>207</v>
      </c>
      <c r="B109" s="73">
        <v>18063</v>
      </c>
    </row>
    <row r="110" spans="1:2">
      <c r="A110" s="72" t="s">
        <v>208</v>
      </c>
      <c r="B110" s="73">
        <v>17995</v>
      </c>
    </row>
    <row r="111" spans="1:2">
      <c r="A111" s="72" t="s">
        <v>209</v>
      </c>
      <c r="B111" s="73">
        <v>17927</v>
      </c>
    </row>
    <row r="112" spans="1:2">
      <c r="A112" s="72" t="s">
        <v>210</v>
      </c>
      <c r="B112" s="73">
        <v>17670</v>
      </c>
    </row>
    <row r="113" spans="1:2">
      <c r="A113" s="72" t="s">
        <v>211</v>
      </c>
      <c r="B113" s="73">
        <v>16665</v>
      </c>
    </row>
    <row r="114" spans="1:2">
      <c r="A114" s="72" t="s">
        <v>212</v>
      </c>
      <c r="B114" s="73">
        <v>16609</v>
      </c>
    </row>
    <row r="115" spans="1:2">
      <c r="A115" s="72" t="s">
        <v>213</v>
      </c>
      <c r="B115" s="73">
        <v>15444</v>
      </c>
    </row>
    <row r="116" spans="1:2">
      <c r="A116" s="72" t="s">
        <v>214</v>
      </c>
      <c r="B116" s="73">
        <v>15382</v>
      </c>
    </row>
    <row r="117" spans="1:2">
      <c r="A117" s="72" t="s">
        <v>215</v>
      </c>
      <c r="B117" s="73">
        <v>15320</v>
      </c>
    </row>
    <row r="118" spans="1:2">
      <c r="A118" s="72" t="s">
        <v>216</v>
      </c>
      <c r="B118" s="73">
        <v>15314</v>
      </c>
    </row>
    <row r="119" spans="1:2">
      <c r="A119" s="72" t="s">
        <v>217</v>
      </c>
      <c r="B119" s="73">
        <v>15040</v>
      </c>
    </row>
    <row r="120" spans="1:2">
      <c r="A120" s="72" t="s">
        <v>218</v>
      </c>
      <c r="B120" s="73">
        <v>14912</v>
      </c>
    </row>
    <row r="121" spans="1:2">
      <c r="A121" s="72" t="s">
        <v>219</v>
      </c>
      <c r="B121" s="73">
        <v>14589</v>
      </c>
    </row>
    <row r="122" spans="1:2">
      <c r="A122" s="72" t="s">
        <v>220</v>
      </c>
      <c r="B122" s="73">
        <v>14503</v>
      </c>
    </row>
    <row r="123" spans="1:2">
      <c r="A123" s="72" t="s">
        <v>221</v>
      </c>
      <c r="B123" s="73">
        <v>14402</v>
      </c>
    </row>
    <row r="124" spans="1:2">
      <c r="A124" s="72" t="s">
        <v>222</v>
      </c>
      <c r="B124" s="73">
        <v>14149</v>
      </c>
    </row>
    <row r="125" spans="1:2">
      <c r="A125" s="72" t="s">
        <v>223</v>
      </c>
      <c r="B125" s="73">
        <v>13789</v>
      </c>
    </row>
    <row r="126" spans="1:2">
      <c r="A126" s="72" t="s">
        <v>224</v>
      </c>
      <c r="B126" s="73">
        <v>13395</v>
      </c>
    </row>
    <row r="127" spans="1:2">
      <c r="A127" s="72" t="s">
        <v>225</v>
      </c>
      <c r="B127" s="73">
        <v>13076</v>
      </c>
    </row>
    <row r="128" spans="1:2">
      <c r="A128" s="72" t="s">
        <v>226</v>
      </c>
      <c r="B128" s="73">
        <v>12984</v>
      </c>
    </row>
    <row r="129" spans="1:2">
      <c r="A129" s="72" t="s">
        <v>227</v>
      </c>
      <c r="B129" s="73">
        <v>12919</v>
      </c>
    </row>
    <row r="130" spans="1:2">
      <c r="A130" s="72" t="s">
        <v>228</v>
      </c>
      <c r="B130" s="73">
        <v>12889</v>
      </c>
    </row>
    <row r="131" spans="1:2">
      <c r="A131" s="72" t="s">
        <v>229</v>
      </c>
      <c r="B131" s="73">
        <v>12762</v>
      </c>
    </row>
    <row r="132" spans="1:2">
      <c r="A132" s="72" t="s">
        <v>230</v>
      </c>
      <c r="B132" s="73">
        <v>12623</v>
      </c>
    </row>
    <row r="133" spans="1:2">
      <c r="A133" s="72" t="s">
        <v>231</v>
      </c>
      <c r="B133" s="73">
        <v>12551</v>
      </c>
    </row>
    <row r="134" spans="1:2">
      <c r="A134" s="72" t="s">
        <v>232</v>
      </c>
      <c r="B134" s="73">
        <v>12105</v>
      </c>
    </row>
    <row r="135" spans="1:2">
      <c r="A135" s="72" t="s">
        <v>233</v>
      </c>
      <c r="B135" s="73">
        <v>12045</v>
      </c>
    </row>
    <row r="136" spans="1:2">
      <c r="A136" s="72" t="s">
        <v>234</v>
      </c>
      <c r="B136" s="73">
        <v>11954</v>
      </c>
    </row>
    <row r="137" spans="1:2">
      <c r="A137" s="72" t="s">
        <v>235</v>
      </c>
      <c r="B137" s="73">
        <v>11783</v>
      </c>
    </row>
    <row r="138" spans="1:2">
      <c r="A138" s="72" t="s">
        <v>236</v>
      </c>
      <c r="B138" s="73">
        <v>11340</v>
      </c>
    </row>
    <row r="139" spans="1:2">
      <c r="A139" s="72" t="s">
        <v>237</v>
      </c>
      <c r="B139" s="73">
        <v>11077</v>
      </c>
    </row>
    <row r="140" spans="1:2">
      <c r="A140" s="72" t="s">
        <v>238</v>
      </c>
      <c r="B140" s="73">
        <v>11036</v>
      </c>
    </row>
    <row r="141" spans="1:2">
      <c r="A141" s="72" t="s">
        <v>239</v>
      </c>
      <c r="B141" s="73">
        <v>10860</v>
      </c>
    </row>
    <row r="142" spans="1:2">
      <c r="A142" s="72" t="s">
        <v>240</v>
      </c>
      <c r="B142" s="73">
        <v>10783</v>
      </c>
    </row>
    <row r="143" spans="1:2">
      <c r="A143" s="72" t="s">
        <v>241</v>
      </c>
      <c r="B143" s="73">
        <v>10740</v>
      </c>
    </row>
    <row r="144" spans="1:2">
      <c r="A144" s="72" t="s">
        <v>242</v>
      </c>
      <c r="B144" s="73">
        <v>10586</v>
      </c>
    </row>
    <row r="145" spans="1:2">
      <c r="A145" s="72" t="s">
        <v>243</v>
      </c>
      <c r="B145" s="73">
        <v>10440</v>
      </c>
    </row>
    <row r="146" spans="1:2">
      <c r="A146" s="72" t="s">
        <v>244</v>
      </c>
      <c r="B146" s="73">
        <v>10410</v>
      </c>
    </row>
    <row r="147" spans="1:2">
      <c r="A147" s="72" t="s">
        <v>245</v>
      </c>
      <c r="B147" s="73">
        <v>9972</v>
      </c>
    </row>
    <row r="148" spans="1:2">
      <c r="A148" s="72" t="s">
        <v>246</v>
      </c>
      <c r="B148" s="73">
        <v>9901</v>
      </c>
    </row>
    <row r="149" spans="1:2">
      <c r="A149" s="72" t="s">
        <v>247</v>
      </c>
      <c r="B149" s="73">
        <v>9298</v>
      </c>
    </row>
    <row r="150" spans="1:2">
      <c r="A150" s="72" t="s">
        <v>248</v>
      </c>
      <c r="B150" s="73">
        <v>8870</v>
      </c>
    </row>
    <row r="151" spans="1:2">
      <c r="A151" s="72" t="s">
        <v>249</v>
      </c>
      <c r="B151" s="73">
        <v>8322</v>
      </c>
    </row>
    <row r="152" spans="1:2">
      <c r="A152" s="72" t="s">
        <v>250</v>
      </c>
      <c r="B152" s="73">
        <v>7880</v>
      </c>
    </row>
    <row r="153" spans="1:2">
      <c r="A153" s="72" t="s">
        <v>251</v>
      </c>
      <c r="B153" s="73">
        <v>7758</v>
      </c>
    </row>
    <row r="154" spans="1:2">
      <c r="A154" s="72" t="s">
        <v>252</v>
      </c>
      <c r="B154" s="73">
        <v>7513</v>
      </c>
    </row>
    <row r="155" spans="1:2">
      <c r="A155" s="72" t="s">
        <v>253</v>
      </c>
      <c r="B155" s="73">
        <v>7406</v>
      </c>
    </row>
    <row r="156" spans="1:2">
      <c r="A156" s="72" t="s">
        <v>254</v>
      </c>
      <c r="B156" s="73">
        <v>7157</v>
      </c>
    </row>
    <row r="157" spans="1:2">
      <c r="A157" s="72" t="s">
        <v>255</v>
      </c>
      <c r="B157" s="73">
        <v>7059</v>
      </c>
    </row>
    <row r="158" spans="1:2">
      <c r="A158" s="72" t="s">
        <v>256</v>
      </c>
      <c r="B158" s="73">
        <v>7042</v>
      </c>
    </row>
    <row r="159" spans="1:2">
      <c r="A159" s="72" t="s">
        <v>257</v>
      </c>
      <c r="B159" s="73">
        <v>6874</v>
      </c>
    </row>
    <row r="160" spans="1:2">
      <c r="A160" s="72" t="s">
        <v>258</v>
      </c>
      <c r="B160" s="73">
        <v>6638</v>
      </c>
    </row>
    <row r="161" spans="1:2">
      <c r="A161" s="72" t="s">
        <v>259</v>
      </c>
      <c r="B161" s="73">
        <v>6562</v>
      </c>
    </row>
    <row r="162" spans="1:2">
      <c r="A162" s="72" t="s">
        <v>260</v>
      </c>
      <c r="B162" s="73">
        <v>6446</v>
      </c>
    </row>
    <row r="163" spans="1:2">
      <c r="A163" s="72" t="s">
        <v>261</v>
      </c>
      <c r="B163" s="73">
        <v>6402</v>
      </c>
    </row>
    <row r="164" spans="1:2">
      <c r="A164" s="72" t="s">
        <v>262</v>
      </c>
      <c r="B164" s="73">
        <v>6324</v>
      </c>
    </row>
    <row r="165" spans="1:2">
      <c r="A165" s="72" t="s">
        <v>263</v>
      </c>
      <c r="B165" s="73">
        <v>6228</v>
      </c>
    </row>
    <row r="166" spans="1:2">
      <c r="A166" s="72" t="s">
        <v>264</v>
      </c>
      <c r="B166" s="73">
        <v>6096</v>
      </c>
    </row>
    <row r="167" spans="1:2">
      <c r="A167" s="72" t="s">
        <v>265</v>
      </c>
      <c r="B167" s="73">
        <v>5823</v>
      </c>
    </row>
    <row r="168" spans="1:2">
      <c r="A168" s="72" t="s">
        <v>266</v>
      </c>
      <c r="B168" s="73">
        <v>5615</v>
      </c>
    </row>
    <row r="169" spans="1:2">
      <c r="A169" s="72" t="s">
        <v>267</v>
      </c>
      <c r="B169" s="73">
        <v>5606</v>
      </c>
    </row>
    <row r="170" spans="1:2">
      <c r="A170" s="72" t="s">
        <v>268</v>
      </c>
      <c r="B170" s="73">
        <v>5537</v>
      </c>
    </row>
    <row r="171" spans="1:2">
      <c r="A171" s="72" t="s">
        <v>269</v>
      </c>
      <c r="B171" s="73">
        <v>5428</v>
      </c>
    </row>
    <row r="172" spans="1:2">
      <c r="A172" s="72" t="s">
        <v>270</v>
      </c>
      <c r="B172" s="73">
        <v>5404</v>
      </c>
    </row>
    <row r="173" spans="1:2">
      <c r="A173" s="72" t="s">
        <v>271</v>
      </c>
      <c r="B173" s="73">
        <v>5358</v>
      </c>
    </row>
    <row r="174" spans="1:2">
      <c r="A174" s="72" t="s">
        <v>272</v>
      </c>
      <c r="B174" s="73">
        <v>5334</v>
      </c>
    </row>
    <row r="175" spans="1:2">
      <c r="A175" s="72" t="s">
        <v>273</v>
      </c>
      <c r="B175" s="73">
        <v>5191</v>
      </c>
    </row>
    <row r="176" spans="1:2">
      <c r="A176" s="72" t="s">
        <v>274</v>
      </c>
      <c r="B176" s="73">
        <v>5168</v>
      </c>
    </row>
    <row r="177" spans="1:2">
      <c r="A177" s="72" t="s">
        <v>275</v>
      </c>
      <c r="B177" s="73">
        <v>5071</v>
      </c>
    </row>
    <row r="178" spans="1:2">
      <c r="A178" s="72" t="s">
        <v>276</v>
      </c>
      <c r="B178" s="73">
        <v>5013</v>
      </c>
    </row>
    <row r="179" spans="1:2">
      <c r="A179" s="72" t="s">
        <v>277</v>
      </c>
      <c r="B179" s="73">
        <v>4929</v>
      </c>
    </row>
    <row r="180" spans="1:2">
      <c r="A180" s="72" t="s">
        <v>278</v>
      </c>
      <c r="B180" s="73">
        <v>4802</v>
      </c>
    </row>
    <row r="181" spans="1:2">
      <c r="A181" s="72" t="s">
        <v>279</v>
      </c>
      <c r="B181" s="73">
        <v>4797</v>
      </c>
    </row>
    <row r="182" spans="1:2">
      <c r="A182" s="72" t="s">
        <v>280</v>
      </c>
      <c r="B182" s="73">
        <v>4713</v>
      </c>
    </row>
    <row r="183" spans="1:2">
      <c r="A183" s="72" t="s">
        <v>281</v>
      </c>
      <c r="B183" s="73">
        <v>4670</v>
      </c>
    </row>
    <row r="184" spans="1:2">
      <c r="A184" s="72" t="s">
        <v>282</v>
      </c>
      <c r="B184" s="73">
        <v>4607</v>
      </c>
    </row>
    <row r="185" spans="1:2">
      <c r="A185" s="72" t="s">
        <v>283</v>
      </c>
      <c r="B185" s="73">
        <v>4566</v>
      </c>
    </row>
    <row r="186" spans="1:2">
      <c r="A186" s="72" t="s">
        <v>284</v>
      </c>
      <c r="B186" s="73">
        <v>4486</v>
      </c>
    </row>
    <row r="187" spans="1:2">
      <c r="A187" s="72" t="s">
        <v>285</v>
      </c>
      <c r="B187" s="73">
        <v>4285</v>
      </c>
    </row>
    <row r="188" spans="1:2">
      <c r="A188" s="72" t="s">
        <v>286</v>
      </c>
      <c r="B188" s="73">
        <v>4219</v>
      </c>
    </row>
    <row r="189" spans="1:2">
      <c r="A189" s="72" t="s">
        <v>287</v>
      </c>
      <c r="B189" s="73">
        <v>4077</v>
      </c>
    </row>
    <row r="190" spans="1:2">
      <c r="A190" s="72" t="s">
        <v>288</v>
      </c>
      <c r="B190" s="73">
        <v>4062</v>
      </c>
    </row>
    <row r="191" spans="1:2">
      <c r="A191" s="72" t="s">
        <v>289</v>
      </c>
      <c r="B191" s="73">
        <v>4050</v>
      </c>
    </row>
    <row r="192" spans="1:2">
      <c r="A192" s="72" t="s">
        <v>290</v>
      </c>
      <c r="B192" s="73">
        <v>3942</v>
      </c>
    </row>
    <row r="193" spans="1:2">
      <c r="A193" s="72" t="s">
        <v>291</v>
      </c>
      <c r="B193" s="73">
        <v>3898</v>
      </c>
    </row>
    <row r="194" spans="1:2">
      <c r="A194" s="72" t="s">
        <v>292</v>
      </c>
      <c r="B194" s="73">
        <v>3862</v>
      </c>
    </row>
    <row r="195" spans="1:2">
      <c r="A195" s="72" t="s">
        <v>293</v>
      </c>
      <c r="B195" s="73">
        <v>3837</v>
      </c>
    </row>
    <row r="196" spans="1:2">
      <c r="A196" s="72" t="s">
        <v>294</v>
      </c>
      <c r="B196" s="73">
        <v>3622</v>
      </c>
    </row>
    <row r="197" spans="1:2">
      <c r="A197" s="72" t="s">
        <v>295</v>
      </c>
      <c r="B197" s="73">
        <v>3486</v>
      </c>
    </row>
    <row r="198" spans="1:2">
      <c r="A198" s="72" t="s">
        <v>296</v>
      </c>
      <c r="B198" s="73">
        <v>3319</v>
      </c>
    </row>
    <row r="199" spans="1:2">
      <c r="A199" s="72" t="s">
        <v>297</v>
      </c>
      <c r="B199" s="73">
        <v>3301</v>
      </c>
    </row>
    <row r="200" spans="1:2">
      <c r="A200" s="72" t="s">
        <v>298</v>
      </c>
      <c r="B200" s="73">
        <v>3282</v>
      </c>
    </row>
    <row r="201" spans="1:2">
      <c r="A201" s="72" t="s">
        <v>299</v>
      </c>
      <c r="B201" s="73">
        <v>3164</v>
      </c>
    </row>
    <row r="202" spans="1:2">
      <c r="A202" s="72" t="s">
        <v>300</v>
      </c>
      <c r="B202" s="73">
        <v>3132</v>
      </c>
    </row>
    <row r="203" spans="1:2">
      <c r="A203" s="72" t="s">
        <v>301</v>
      </c>
      <c r="B203" s="73">
        <v>3086</v>
      </c>
    </row>
    <row r="204" spans="1:2">
      <c r="A204" s="72" t="s">
        <v>302</v>
      </c>
      <c r="B204" s="73">
        <v>2984</v>
      </c>
    </row>
    <row r="205" spans="1:2">
      <c r="A205" s="72" t="s">
        <v>303</v>
      </c>
      <c r="B205" s="73">
        <v>2871</v>
      </c>
    </row>
    <row r="206" spans="1:2">
      <c r="A206" s="72" t="s">
        <v>304</v>
      </c>
      <c r="B206" s="73">
        <v>2761</v>
      </c>
    </row>
    <row r="207" spans="1:2">
      <c r="A207" s="72" t="s">
        <v>305</v>
      </c>
      <c r="B207" s="73">
        <v>2747</v>
      </c>
    </row>
    <row r="208" spans="1:2">
      <c r="A208" s="72" t="s">
        <v>306</v>
      </c>
      <c r="B208" s="73">
        <v>2694</v>
      </c>
    </row>
    <row r="209" spans="1:2">
      <c r="A209" s="72" t="s">
        <v>307</v>
      </c>
      <c r="B209" s="73">
        <v>2690</v>
      </c>
    </row>
    <row r="210" spans="1:2">
      <c r="A210" s="72" t="s">
        <v>308</v>
      </c>
      <c r="B210" s="73">
        <v>2687</v>
      </c>
    </row>
    <row r="211" spans="1:2">
      <c r="A211" s="72" t="s">
        <v>309</v>
      </c>
      <c r="B211" s="73">
        <v>2619</v>
      </c>
    </row>
    <row r="212" spans="1:2">
      <c r="A212" s="72" t="s">
        <v>310</v>
      </c>
      <c r="B212" s="73">
        <v>2565</v>
      </c>
    </row>
    <row r="213" spans="1:2">
      <c r="A213" s="72" t="s">
        <v>311</v>
      </c>
      <c r="B213" s="73">
        <v>2552</v>
      </c>
    </row>
    <row r="214" spans="1:2">
      <c r="A214" s="72" t="s">
        <v>312</v>
      </c>
      <c r="B214" s="73">
        <v>2494</v>
      </c>
    </row>
    <row r="215" spans="1:2">
      <c r="A215" s="72" t="s">
        <v>313</v>
      </c>
      <c r="B215" s="73">
        <v>2472</v>
      </c>
    </row>
    <row r="216" spans="1:2">
      <c r="A216" s="72" t="s">
        <v>314</v>
      </c>
      <c r="B216" s="73">
        <v>2439</v>
      </c>
    </row>
    <row r="217" spans="1:2">
      <c r="A217" s="72" t="s">
        <v>315</v>
      </c>
      <c r="B217" s="73">
        <v>2397</v>
      </c>
    </row>
    <row r="218" spans="1:2">
      <c r="A218" s="72" t="s">
        <v>316</v>
      </c>
      <c r="B218" s="73">
        <v>2394</v>
      </c>
    </row>
    <row r="219" spans="1:2">
      <c r="A219" s="72" t="s">
        <v>317</v>
      </c>
      <c r="B219" s="73">
        <v>2380</v>
      </c>
    </row>
    <row r="220" spans="1:2">
      <c r="A220" s="72" t="s">
        <v>318</v>
      </c>
      <c r="B220" s="73">
        <v>2338</v>
      </c>
    </row>
    <row r="221" spans="1:2">
      <c r="A221" s="72" t="s">
        <v>319</v>
      </c>
      <c r="B221" s="73">
        <v>2290</v>
      </c>
    </row>
    <row r="222" spans="1:2">
      <c r="A222" s="72" t="s">
        <v>320</v>
      </c>
      <c r="B222" s="73">
        <v>2255</v>
      </c>
    </row>
    <row r="223" spans="1:2">
      <c r="A223" s="72" t="s">
        <v>321</v>
      </c>
      <c r="B223" s="73">
        <v>2246</v>
      </c>
    </row>
    <row r="224" spans="1:2">
      <c r="A224" s="72" t="s">
        <v>322</v>
      </c>
      <c r="B224" s="73">
        <v>2176</v>
      </c>
    </row>
    <row r="225" spans="1:2">
      <c r="A225" s="72" t="s">
        <v>323</v>
      </c>
      <c r="B225" s="73">
        <v>2155</v>
      </c>
    </row>
    <row r="226" spans="1:2">
      <c r="A226" s="72" t="s">
        <v>324</v>
      </c>
      <c r="B226" s="73">
        <v>2133</v>
      </c>
    </row>
    <row r="227" spans="1:2">
      <c r="A227" s="72" t="s">
        <v>325</v>
      </c>
      <c r="B227" s="73">
        <v>2052</v>
      </c>
    </row>
    <row r="228" spans="1:2">
      <c r="A228" s="72" t="s">
        <v>326</v>
      </c>
      <c r="B228" s="73">
        <v>2001</v>
      </c>
    </row>
    <row r="229" spans="1:2">
      <c r="A229" s="72" t="s">
        <v>327</v>
      </c>
      <c r="B229" s="73">
        <v>1972</v>
      </c>
    </row>
    <row r="230" spans="1:2">
      <c r="A230" s="72" t="s">
        <v>328</v>
      </c>
      <c r="B230" s="73">
        <v>1963</v>
      </c>
    </row>
    <row r="231" spans="1:2">
      <c r="A231" s="72" t="s">
        <v>329</v>
      </c>
      <c r="B231" s="73">
        <v>1941</v>
      </c>
    </row>
    <row r="232" spans="1:2">
      <c r="A232" s="72" t="s">
        <v>330</v>
      </c>
      <c r="B232" s="73">
        <v>1920</v>
      </c>
    </row>
    <row r="233" spans="1:2">
      <c r="A233" s="72" t="s">
        <v>331</v>
      </c>
      <c r="B233" s="73">
        <v>1885</v>
      </c>
    </row>
    <row r="234" spans="1:2">
      <c r="A234" s="72" t="s">
        <v>332</v>
      </c>
      <c r="B234" s="73">
        <v>1878</v>
      </c>
    </row>
    <row r="235" spans="1:2">
      <c r="A235" s="72" t="s">
        <v>333</v>
      </c>
      <c r="B235" s="73">
        <v>1871</v>
      </c>
    </row>
    <row r="236" spans="1:2">
      <c r="A236" s="72" t="s">
        <v>334</v>
      </c>
      <c r="B236" s="73">
        <v>1830</v>
      </c>
    </row>
    <row r="237" spans="1:2">
      <c r="A237" s="72" t="s">
        <v>335</v>
      </c>
      <c r="B237" s="73">
        <v>1804</v>
      </c>
    </row>
    <row r="238" spans="1:2">
      <c r="A238" s="72" t="s">
        <v>336</v>
      </c>
      <c r="B238" s="73">
        <v>1754</v>
      </c>
    </row>
    <row r="239" spans="1:2">
      <c r="A239" s="72" t="s">
        <v>337</v>
      </c>
      <c r="B239" s="73">
        <v>1743</v>
      </c>
    </row>
    <row r="240" spans="1:2">
      <c r="A240" s="72" t="s">
        <v>338</v>
      </c>
      <c r="B240" s="73">
        <v>1741</v>
      </c>
    </row>
    <row r="241" spans="1:2">
      <c r="A241" s="72" t="s">
        <v>339</v>
      </c>
      <c r="B241" s="73">
        <v>1727</v>
      </c>
    </row>
    <row r="242" spans="1:2">
      <c r="A242" s="72" t="s">
        <v>340</v>
      </c>
      <c r="B242" s="73">
        <v>1693</v>
      </c>
    </row>
    <row r="243" spans="1:2">
      <c r="A243" s="72" t="s">
        <v>341</v>
      </c>
      <c r="B243" s="73">
        <v>1653</v>
      </c>
    </row>
    <row r="244" spans="1:2">
      <c r="A244" s="72" t="s">
        <v>342</v>
      </c>
      <c r="B244" s="73">
        <v>1642</v>
      </c>
    </row>
    <row r="245" spans="1:2">
      <c r="A245" s="72" t="s">
        <v>343</v>
      </c>
      <c r="B245" s="73">
        <v>1639</v>
      </c>
    </row>
    <row r="246" spans="1:2">
      <c r="A246" s="72" t="s">
        <v>344</v>
      </c>
      <c r="B246" s="73">
        <v>1593</v>
      </c>
    </row>
    <row r="247" spans="1:2">
      <c r="A247" s="72" t="s">
        <v>345</v>
      </c>
      <c r="B247" s="73">
        <v>1567</v>
      </c>
    </row>
    <row r="248" spans="1:2">
      <c r="A248" s="72" t="s">
        <v>346</v>
      </c>
      <c r="B248" s="73">
        <v>1563</v>
      </c>
    </row>
    <row r="249" spans="1:2">
      <c r="A249" s="72" t="s">
        <v>347</v>
      </c>
      <c r="B249" s="73">
        <v>1543</v>
      </c>
    </row>
    <row r="250" spans="1:2">
      <c r="A250" s="72" t="s">
        <v>348</v>
      </c>
      <c r="B250" s="73">
        <v>1539</v>
      </c>
    </row>
    <row r="251" spans="1:2">
      <c r="A251" s="72" t="s">
        <v>349</v>
      </c>
      <c r="B251" s="73">
        <v>1525</v>
      </c>
    </row>
    <row r="252" spans="1:2">
      <c r="A252" s="72" t="s">
        <v>350</v>
      </c>
      <c r="B252" s="73">
        <v>1499</v>
      </c>
    </row>
    <row r="253" spans="1:2">
      <c r="A253" s="72" t="s">
        <v>351</v>
      </c>
      <c r="B253" s="73">
        <v>1473</v>
      </c>
    </row>
    <row r="254" spans="1:2">
      <c r="A254" s="72" t="s">
        <v>352</v>
      </c>
      <c r="B254" s="73">
        <v>1413</v>
      </c>
    </row>
    <row r="255" spans="1:2">
      <c r="A255" s="72" t="s">
        <v>353</v>
      </c>
      <c r="B255" s="73">
        <v>1395</v>
      </c>
    </row>
    <row r="256" spans="1:2">
      <c r="A256" s="72" t="s">
        <v>354</v>
      </c>
      <c r="B256" s="73">
        <v>1390</v>
      </c>
    </row>
    <row r="257" spans="1:2">
      <c r="A257" s="72" t="s">
        <v>355</v>
      </c>
      <c r="B257" s="73">
        <v>1388</v>
      </c>
    </row>
    <row r="258" spans="1:2">
      <c r="A258" s="72" t="s">
        <v>356</v>
      </c>
      <c r="B258" s="73">
        <v>1386</v>
      </c>
    </row>
    <row r="259" spans="1:2">
      <c r="A259" s="72" t="s">
        <v>357</v>
      </c>
      <c r="B259" s="73">
        <v>1375</v>
      </c>
    </row>
    <row r="260" spans="1:2">
      <c r="A260" s="72" t="s">
        <v>358</v>
      </c>
      <c r="B260" s="73">
        <v>1318</v>
      </c>
    </row>
    <row r="261" spans="1:2">
      <c r="A261" s="72" t="s">
        <v>359</v>
      </c>
      <c r="B261" s="73">
        <v>1306</v>
      </c>
    </row>
    <row r="262" spans="1:2">
      <c r="A262" s="72" t="s">
        <v>360</v>
      </c>
      <c r="B262" s="73">
        <v>1265</v>
      </c>
    </row>
    <row r="263" spans="1:2">
      <c r="A263" s="72" t="s">
        <v>361</v>
      </c>
      <c r="B263" s="73">
        <v>1261</v>
      </c>
    </row>
    <row r="264" spans="1:2">
      <c r="A264" s="72" t="s">
        <v>362</v>
      </c>
      <c r="B264" s="73">
        <v>1254</v>
      </c>
    </row>
    <row r="265" spans="1:2">
      <c r="A265" s="72" t="s">
        <v>363</v>
      </c>
      <c r="B265" s="73">
        <v>1252</v>
      </c>
    </row>
    <row r="266" spans="1:2">
      <c r="A266" s="72" t="s">
        <v>364</v>
      </c>
      <c r="B266" s="73">
        <v>1251</v>
      </c>
    </row>
    <row r="267" spans="1:2">
      <c r="A267" s="72" t="s">
        <v>365</v>
      </c>
      <c r="B267" s="73">
        <v>1228</v>
      </c>
    </row>
    <row r="268" spans="1:2">
      <c r="A268" s="72" t="s">
        <v>366</v>
      </c>
      <c r="B268" s="73">
        <v>1215</v>
      </c>
    </row>
    <row r="269" spans="1:2">
      <c r="A269" s="72" t="s">
        <v>367</v>
      </c>
      <c r="B269" s="73">
        <v>1207</v>
      </c>
    </row>
    <row r="270" spans="1:2">
      <c r="A270" s="72" t="s">
        <v>368</v>
      </c>
      <c r="B270" s="73">
        <v>1206</v>
      </c>
    </row>
    <row r="271" spans="1:2">
      <c r="A271" s="72" t="s">
        <v>369</v>
      </c>
      <c r="B271" s="73">
        <v>1196</v>
      </c>
    </row>
    <row r="272" spans="1:2">
      <c r="A272" s="72" t="s">
        <v>370</v>
      </c>
      <c r="B272" s="73">
        <v>1195</v>
      </c>
    </row>
    <row r="273" spans="1:2">
      <c r="A273" s="72" t="s">
        <v>371</v>
      </c>
      <c r="B273" s="73">
        <v>1184</v>
      </c>
    </row>
    <row r="274" spans="1:2">
      <c r="A274" s="72" t="s">
        <v>372</v>
      </c>
      <c r="B274" s="73">
        <v>1178</v>
      </c>
    </row>
    <row r="275" spans="1:2">
      <c r="A275" s="72" t="s">
        <v>373</v>
      </c>
      <c r="B275" s="73">
        <v>1164</v>
      </c>
    </row>
    <row r="276" spans="1:2">
      <c r="A276" s="72" t="s">
        <v>374</v>
      </c>
      <c r="B276" s="73">
        <v>1164</v>
      </c>
    </row>
    <row r="277" spans="1:2">
      <c r="A277" s="72" t="s">
        <v>375</v>
      </c>
      <c r="B277" s="73">
        <v>1124</v>
      </c>
    </row>
    <row r="278" spans="1:2">
      <c r="A278" s="72" t="s">
        <v>376</v>
      </c>
      <c r="B278" s="73">
        <v>1106</v>
      </c>
    </row>
    <row r="279" spans="1:2">
      <c r="A279" s="72" t="s">
        <v>377</v>
      </c>
      <c r="B279" s="73">
        <v>1095</v>
      </c>
    </row>
    <row r="280" spans="1:2">
      <c r="A280" s="72" t="s">
        <v>378</v>
      </c>
      <c r="B280" s="73">
        <v>1081</v>
      </c>
    </row>
    <row r="281" spans="1:2">
      <c r="A281" s="72" t="s">
        <v>379</v>
      </c>
      <c r="B281" s="73">
        <v>1061</v>
      </c>
    </row>
    <row r="282" spans="1:2">
      <c r="A282" s="72" t="s">
        <v>380</v>
      </c>
      <c r="B282" s="73">
        <v>1023</v>
      </c>
    </row>
    <row r="283" spans="1:2">
      <c r="A283" s="72" t="s">
        <v>381</v>
      </c>
      <c r="B283" s="73">
        <v>1014</v>
      </c>
    </row>
    <row r="284" spans="1:2">
      <c r="A284" s="72" t="s">
        <v>382</v>
      </c>
      <c r="B284" s="73">
        <v>971</v>
      </c>
    </row>
    <row r="285" spans="1:2">
      <c r="A285" s="72" t="s">
        <v>383</v>
      </c>
      <c r="B285" s="73">
        <v>962</v>
      </c>
    </row>
    <row r="286" spans="1:2">
      <c r="A286" s="72" t="s">
        <v>384</v>
      </c>
      <c r="B286" s="73">
        <v>953</v>
      </c>
    </row>
    <row r="287" spans="1:2">
      <c r="A287" s="72" t="s">
        <v>385</v>
      </c>
      <c r="B287" s="73">
        <v>943</v>
      </c>
    </row>
    <row r="288" spans="1:2">
      <c r="A288" s="72" t="s">
        <v>386</v>
      </c>
      <c r="B288" s="73">
        <v>941</v>
      </c>
    </row>
    <row r="289" spans="1:2">
      <c r="A289" s="72" t="s">
        <v>387</v>
      </c>
      <c r="B289" s="73">
        <v>923</v>
      </c>
    </row>
    <row r="290" spans="1:2">
      <c r="A290" s="72" t="s">
        <v>388</v>
      </c>
      <c r="B290" s="73">
        <v>918</v>
      </c>
    </row>
    <row r="291" spans="1:2">
      <c r="A291" s="72" t="s">
        <v>389</v>
      </c>
      <c r="B291" s="73">
        <v>904</v>
      </c>
    </row>
    <row r="292" spans="1:2">
      <c r="A292" s="72" t="s">
        <v>390</v>
      </c>
      <c r="B292" s="73">
        <v>901</v>
      </c>
    </row>
    <row r="293" spans="1:2">
      <c r="A293" s="72" t="s">
        <v>391</v>
      </c>
      <c r="B293" s="73">
        <v>896</v>
      </c>
    </row>
    <row r="294" spans="1:2">
      <c r="A294" s="72" t="s">
        <v>392</v>
      </c>
      <c r="B294" s="73">
        <v>890</v>
      </c>
    </row>
    <row r="295" spans="1:2">
      <c r="A295" s="72" t="s">
        <v>393</v>
      </c>
      <c r="B295" s="73">
        <v>889</v>
      </c>
    </row>
    <row r="296" spans="1:2">
      <c r="A296" s="72" t="s">
        <v>394</v>
      </c>
      <c r="B296" s="73">
        <v>889</v>
      </c>
    </row>
    <row r="297" spans="1:2">
      <c r="A297" s="72" t="s">
        <v>395</v>
      </c>
      <c r="B297" s="73">
        <v>886</v>
      </c>
    </row>
    <row r="298" spans="1:2">
      <c r="A298" s="72" t="s">
        <v>396</v>
      </c>
      <c r="B298" s="73">
        <v>866</v>
      </c>
    </row>
    <row r="299" spans="1:2">
      <c r="A299" s="72" t="s">
        <v>397</v>
      </c>
      <c r="B299" s="73">
        <v>860</v>
      </c>
    </row>
    <row r="300" spans="1:2">
      <c r="A300" s="72" t="s">
        <v>398</v>
      </c>
      <c r="B300" s="73">
        <v>857</v>
      </c>
    </row>
    <row r="301" spans="1:2">
      <c r="A301" s="72" t="s">
        <v>399</v>
      </c>
      <c r="B301" s="73">
        <v>853</v>
      </c>
    </row>
    <row r="302" spans="1:2">
      <c r="A302" s="72" t="s">
        <v>400</v>
      </c>
      <c r="B302" s="73">
        <v>846</v>
      </c>
    </row>
    <row r="303" spans="1:2">
      <c r="A303" s="72" t="s">
        <v>401</v>
      </c>
      <c r="B303" s="73">
        <v>821</v>
      </c>
    </row>
    <row r="304" spans="1:2">
      <c r="A304" s="72" t="s">
        <v>402</v>
      </c>
      <c r="B304" s="73">
        <v>821</v>
      </c>
    </row>
    <row r="305" spans="1:2">
      <c r="A305" s="72" t="s">
        <v>403</v>
      </c>
      <c r="B305" s="73">
        <v>815</v>
      </c>
    </row>
    <row r="306" spans="1:2">
      <c r="A306" s="72" t="s">
        <v>404</v>
      </c>
      <c r="B306" s="73">
        <v>804</v>
      </c>
    </row>
    <row r="307" spans="1:2">
      <c r="A307" s="72" t="s">
        <v>405</v>
      </c>
      <c r="B307" s="73">
        <v>792</v>
      </c>
    </row>
    <row r="308" spans="1:2">
      <c r="A308" s="72" t="s">
        <v>406</v>
      </c>
      <c r="B308" s="73">
        <v>788</v>
      </c>
    </row>
    <row r="309" spans="1:2">
      <c r="A309" s="72" t="s">
        <v>407</v>
      </c>
      <c r="B309" s="73">
        <v>787</v>
      </c>
    </row>
    <row r="310" spans="1:2">
      <c r="A310" s="72" t="s">
        <v>408</v>
      </c>
      <c r="B310" s="73">
        <v>776</v>
      </c>
    </row>
    <row r="311" spans="1:2">
      <c r="A311" s="72" t="s">
        <v>409</v>
      </c>
      <c r="B311" s="73">
        <v>770</v>
      </c>
    </row>
    <row r="312" spans="1:2">
      <c r="A312" s="72" t="s">
        <v>410</v>
      </c>
      <c r="B312" s="73">
        <v>741</v>
      </c>
    </row>
    <row r="313" spans="1:2">
      <c r="A313" s="72" t="s">
        <v>411</v>
      </c>
      <c r="B313" s="73">
        <v>721</v>
      </c>
    </row>
    <row r="314" spans="1:2">
      <c r="A314" s="72" t="s">
        <v>412</v>
      </c>
      <c r="B314" s="73">
        <v>720</v>
      </c>
    </row>
    <row r="315" spans="1:2">
      <c r="A315" s="72" t="s">
        <v>413</v>
      </c>
      <c r="B315" s="73">
        <v>719</v>
      </c>
    </row>
    <row r="316" spans="1:2">
      <c r="A316" s="72" t="s">
        <v>414</v>
      </c>
      <c r="B316" s="73">
        <v>719</v>
      </c>
    </row>
    <row r="317" spans="1:2">
      <c r="A317" s="72" t="s">
        <v>415</v>
      </c>
      <c r="B317" s="73">
        <v>707</v>
      </c>
    </row>
    <row r="318" spans="1:2">
      <c r="A318" s="72" t="s">
        <v>416</v>
      </c>
      <c r="B318" s="73">
        <v>696</v>
      </c>
    </row>
    <row r="319" spans="1:2">
      <c r="A319" s="72" t="s">
        <v>417</v>
      </c>
      <c r="B319" s="73">
        <v>694</v>
      </c>
    </row>
    <row r="320" spans="1:2">
      <c r="A320" s="72" t="s">
        <v>418</v>
      </c>
      <c r="B320" s="73">
        <v>693</v>
      </c>
    </row>
    <row r="321" spans="1:2">
      <c r="A321" s="72" t="s">
        <v>419</v>
      </c>
      <c r="B321" s="73">
        <v>692</v>
      </c>
    </row>
    <row r="322" spans="1:2">
      <c r="A322" s="72" t="s">
        <v>420</v>
      </c>
      <c r="B322" s="73">
        <v>689</v>
      </c>
    </row>
    <row r="323" spans="1:2">
      <c r="A323" s="72" t="s">
        <v>421</v>
      </c>
      <c r="B323" s="73">
        <v>686</v>
      </c>
    </row>
    <row r="324" spans="1:2">
      <c r="A324" s="72" t="s">
        <v>422</v>
      </c>
      <c r="B324" s="73">
        <v>683</v>
      </c>
    </row>
    <row r="325" spans="1:2">
      <c r="A325" s="72" t="s">
        <v>423</v>
      </c>
      <c r="B325" s="73">
        <v>679</v>
      </c>
    </row>
    <row r="326" spans="1:2">
      <c r="A326" s="72" t="s">
        <v>424</v>
      </c>
      <c r="B326" s="73">
        <v>674</v>
      </c>
    </row>
    <row r="327" spans="1:2">
      <c r="A327" s="72" t="s">
        <v>425</v>
      </c>
      <c r="B327" s="73">
        <v>673</v>
      </c>
    </row>
    <row r="328" spans="1:2">
      <c r="A328" s="72" t="s">
        <v>426</v>
      </c>
      <c r="B328" s="73">
        <v>665</v>
      </c>
    </row>
    <row r="329" spans="1:2">
      <c r="A329" s="72" t="s">
        <v>427</v>
      </c>
      <c r="B329" s="73">
        <v>662</v>
      </c>
    </row>
    <row r="330" spans="1:2">
      <c r="A330" s="72" t="s">
        <v>428</v>
      </c>
      <c r="B330" s="73">
        <v>661</v>
      </c>
    </row>
    <row r="331" spans="1:2">
      <c r="A331" s="72" t="s">
        <v>429</v>
      </c>
      <c r="B331" s="73">
        <v>655</v>
      </c>
    </row>
    <row r="332" spans="1:2">
      <c r="A332" s="72" t="s">
        <v>430</v>
      </c>
      <c r="B332" s="73">
        <v>655</v>
      </c>
    </row>
    <row r="333" spans="1:2">
      <c r="A333" s="72" t="s">
        <v>431</v>
      </c>
      <c r="B333" s="73">
        <v>630</v>
      </c>
    </row>
    <row r="334" spans="1:2">
      <c r="A334" s="72" t="s">
        <v>432</v>
      </c>
      <c r="B334" s="73">
        <v>629</v>
      </c>
    </row>
    <row r="335" spans="1:2">
      <c r="A335" s="72" t="s">
        <v>433</v>
      </c>
      <c r="B335" s="73">
        <v>626</v>
      </c>
    </row>
    <row r="336" spans="1:2">
      <c r="A336" s="72" t="s">
        <v>434</v>
      </c>
      <c r="B336" s="73">
        <v>611</v>
      </c>
    </row>
    <row r="337" spans="1:2">
      <c r="A337" s="72" t="s">
        <v>435</v>
      </c>
      <c r="B337" s="73">
        <v>607</v>
      </c>
    </row>
    <row r="338" spans="1:2">
      <c r="A338" s="72" t="s">
        <v>436</v>
      </c>
      <c r="B338" s="73">
        <v>605</v>
      </c>
    </row>
    <row r="339" spans="1:2">
      <c r="A339" s="72" t="s">
        <v>437</v>
      </c>
      <c r="B339" s="73">
        <v>602</v>
      </c>
    </row>
    <row r="340" spans="1:2">
      <c r="A340" s="72" t="s">
        <v>438</v>
      </c>
      <c r="B340" s="73">
        <v>598</v>
      </c>
    </row>
    <row r="341" spans="1:2">
      <c r="A341" s="72" t="s">
        <v>439</v>
      </c>
      <c r="B341" s="73">
        <v>579</v>
      </c>
    </row>
    <row r="342" spans="1:2">
      <c r="A342" s="72" t="s">
        <v>440</v>
      </c>
      <c r="B342" s="73">
        <v>573</v>
      </c>
    </row>
    <row r="343" spans="1:2">
      <c r="A343" s="72" t="s">
        <v>441</v>
      </c>
      <c r="B343" s="73">
        <v>573</v>
      </c>
    </row>
    <row r="344" spans="1:2">
      <c r="A344" s="72" t="s">
        <v>442</v>
      </c>
      <c r="B344" s="73">
        <v>570</v>
      </c>
    </row>
    <row r="345" spans="1:2">
      <c r="A345" s="72" t="s">
        <v>443</v>
      </c>
      <c r="B345" s="73">
        <v>567</v>
      </c>
    </row>
    <row r="346" spans="1:2">
      <c r="A346" s="72" t="s">
        <v>444</v>
      </c>
      <c r="B346" s="73">
        <v>567</v>
      </c>
    </row>
    <row r="347" spans="1:2">
      <c r="A347" s="72" t="s">
        <v>445</v>
      </c>
      <c r="B347" s="73">
        <v>560</v>
      </c>
    </row>
    <row r="348" spans="1:2">
      <c r="A348" s="72" t="s">
        <v>446</v>
      </c>
      <c r="B348" s="73">
        <v>557</v>
      </c>
    </row>
    <row r="349" spans="1:2">
      <c r="A349" s="72" t="s">
        <v>447</v>
      </c>
      <c r="B349" s="73">
        <v>557</v>
      </c>
    </row>
    <row r="350" spans="1:2">
      <c r="A350" s="72" t="s">
        <v>448</v>
      </c>
      <c r="B350" s="73">
        <v>541</v>
      </c>
    </row>
    <row r="351" spans="1:2">
      <c r="A351" s="72" t="s">
        <v>449</v>
      </c>
      <c r="B351" s="73">
        <v>541</v>
      </c>
    </row>
    <row r="352" spans="1:2">
      <c r="A352" s="72" t="s">
        <v>450</v>
      </c>
      <c r="B352" s="73">
        <v>528</v>
      </c>
    </row>
    <row r="353" spans="1:2">
      <c r="A353" s="72" t="s">
        <v>451</v>
      </c>
      <c r="B353" s="73">
        <v>522</v>
      </c>
    </row>
    <row r="354" spans="1:2">
      <c r="A354" s="72" t="s">
        <v>452</v>
      </c>
      <c r="B354" s="73">
        <v>521</v>
      </c>
    </row>
    <row r="355" spans="1:2">
      <c r="A355" s="72" t="s">
        <v>453</v>
      </c>
      <c r="B355" s="73">
        <v>519</v>
      </c>
    </row>
    <row r="356" spans="1:2">
      <c r="A356" s="72" t="s">
        <v>454</v>
      </c>
      <c r="B356" s="73">
        <v>515</v>
      </c>
    </row>
    <row r="357" spans="1:2">
      <c r="A357" s="72" t="s">
        <v>455</v>
      </c>
      <c r="B357" s="73">
        <v>514</v>
      </c>
    </row>
    <row r="358" spans="1:2">
      <c r="A358" s="72" t="s">
        <v>456</v>
      </c>
      <c r="B358" s="73">
        <v>511</v>
      </c>
    </row>
    <row r="359" spans="1:2">
      <c r="A359" s="72" t="s">
        <v>457</v>
      </c>
      <c r="B359" s="73">
        <v>509</v>
      </c>
    </row>
    <row r="360" spans="1:2">
      <c r="A360" s="72" t="s">
        <v>458</v>
      </c>
      <c r="B360" s="73">
        <v>506</v>
      </c>
    </row>
    <row r="361" spans="1:2">
      <c r="A361" s="72" t="s">
        <v>459</v>
      </c>
      <c r="B361" s="73">
        <v>506</v>
      </c>
    </row>
    <row r="362" spans="1:2">
      <c r="A362" s="72" t="s">
        <v>460</v>
      </c>
      <c r="B362" s="73">
        <v>505</v>
      </c>
    </row>
    <row r="363" spans="1:2">
      <c r="A363" s="72" t="s">
        <v>461</v>
      </c>
      <c r="B363" s="73">
        <v>505</v>
      </c>
    </row>
    <row r="364" spans="1:2">
      <c r="A364" s="72" t="s">
        <v>462</v>
      </c>
      <c r="B364" s="73">
        <v>495</v>
      </c>
    </row>
    <row r="365" spans="1:2">
      <c r="A365" s="72" t="s">
        <v>463</v>
      </c>
      <c r="B365" s="73">
        <v>492</v>
      </c>
    </row>
    <row r="366" spans="1:2">
      <c r="A366" s="72" t="s">
        <v>464</v>
      </c>
      <c r="B366" s="73">
        <v>492</v>
      </c>
    </row>
    <row r="367" spans="1:2">
      <c r="A367" s="72" t="s">
        <v>465</v>
      </c>
      <c r="B367" s="73">
        <v>487</v>
      </c>
    </row>
    <row r="368" spans="1:2">
      <c r="A368" s="72" t="s">
        <v>466</v>
      </c>
      <c r="B368" s="73">
        <v>487</v>
      </c>
    </row>
    <row r="369" spans="1:2">
      <c r="A369" s="72" t="s">
        <v>467</v>
      </c>
      <c r="B369" s="73">
        <v>481</v>
      </c>
    </row>
    <row r="370" spans="1:2">
      <c r="A370" s="72" t="s">
        <v>468</v>
      </c>
      <c r="B370" s="73">
        <v>480</v>
      </c>
    </row>
    <row r="371" spans="1:2">
      <c r="A371" s="72" t="s">
        <v>469</v>
      </c>
      <c r="B371" s="73">
        <v>479</v>
      </c>
    </row>
    <row r="372" spans="1:2">
      <c r="A372" s="72" t="s">
        <v>470</v>
      </c>
      <c r="B372" s="73">
        <v>479</v>
      </c>
    </row>
    <row r="373" spans="1:2">
      <c r="A373" s="72" t="s">
        <v>471</v>
      </c>
      <c r="B373" s="73">
        <v>478</v>
      </c>
    </row>
    <row r="374" spans="1:2">
      <c r="A374" s="72" t="s">
        <v>472</v>
      </c>
      <c r="B374" s="73">
        <v>470</v>
      </c>
    </row>
    <row r="375" spans="1:2">
      <c r="A375" s="72" t="s">
        <v>473</v>
      </c>
      <c r="B375" s="73">
        <v>467</v>
      </c>
    </row>
    <row r="376" spans="1:2">
      <c r="A376" s="72" t="s">
        <v>474</v>
      </c>
      <c r="B376" s="73">
        <v>465</v>
      </c>
    </row>
    <row r="377" spans="1:2">
      <c r="A377" s="72" t="s">
        <v>475</v>
      </c>
      <c r="B377" s="73">
        <v>461</v>
      </c>
    </row>
    <row r="378" spans="1:2">
      <c r="A378" s="72" t="s">
        <v>476</v>
      </c>
      <c r="B378" s="73">
        <v>456</v>
      </c>
    </row>
    <row r="379" spans="1:2">
      <c r="A379" s="72" t="s">
        <v>477</v>
      </c>
      <c r="B379" s="73">
        <v>445</v>
      </c>
    </row>
    <row r="380" spans="1:2">
      <c r="A380" s="72" t="s">
        <v>478</v>
      </c>
      <c r="B380" s="73">
        <v>442</v>
      </c>
    </row>
    <row r="381" spans="1:2">
      <c r="A381" s="72" t="s">
        <v>479</v>
      </c>
      <c r="B381" s="73">
        <v>440</v>
      </c>
    </row>
    <row r="382" spans="1:2">
      <c r="A382" s="72" t="s">
        <v>480</v>
      </c>
      <c r="B382" s="73">
        <v>436</v>
      </c>
    </row>
    <row r="383" spans="1:2">
      <c r="A383" s="72" t="s">
        <v>481</v>
      </c>
      <c r="B383" s="73">
        <v>435</v>
      </c>
    </row>
    <row r="384" spans="1:2">
      <c r="A384" s="72" t="s">
        <v>482</v>
      </c>
      <c r="B384" s="73">
        <v>430</v>
      </c>
    </row>
    <row r="385" spans="1:2">
      <c r="A385" s="72" t="s">
        <v>483</v>
      </c>
      <c r="B385" s="73">
        <v>429</v>
      </c>
    </row>
    <row r="386" spans="1:2">
      <c r="A386" s="72" t="s">
        <v>484</v>
      </c>
      <c r="B386" s="73">
        <v>423</v>
      </c>
    </row>
    <row r="387" spans="1:2">
      <c r="A387" s="72" t="s">
        <v>485</v>
      </c>
      <c r="B387" s="73">
        <v>422</v>
      </c>
    </row>
    <row r="388" spans="1:2">
      <c r="A388" s="72" t="s">
        <v>486</v>
      </c>
      <c r="B388" s="73">
        <v>417</v>
      </c>
    </row>
    <row r="389" spans="1:2">
      <c r="A389" s="72" t="s">
        <v>487</v>
      </c>
      <c r="B389" s="73">
        <v>416</v>
      </c>
    </row>
    <row r="390" spans="1:2">
      <c r="A390" s="72" t="s">
        <v>488</v>
      </c>
      <c r="B390" s="73">
        <v>412</v>
      </c>
    </row>
    <row r="391" spans="1:2">
      <c r="A391" s="72" t="s">
        <v>489</v>
      </c>
      <c r="B391" s="73">
        <v>412</v>
      </c>
    </row>
    <row r="392" spans="1:2">
      <c r="A392" s="72" t="s">
        <v>490</v>
      </c>
      <c r="B392" s="73">
        <v>405</v>
      </c>
    </row>
    <row r="393" spans="1:2">
      <c r="A393" s="72" t="s">
        <v>491</v>
      </c>
      <c r="B393" s="73">
        <v>405</v>
      </c>
    </row>
    <row r="394" spans="1:2">
      <c r="A394" s="72" t="s">
        <v>492</v>
      </c>
      <c r="B394" s="73">
        <v>404</v>
      </c>
    </row>
    <row r="395" spans="1:2">
      <c r="A395" s="72" t="s">
        <v>493</v>
      </c>
      <c r="B395" s="73">
        <v>404</v>
      </c>
    </row>
    <row r="396" spans="1:2">
      <c r="A396" s="72" t="s">
        <v>494</v>
      </c>
      <c r="B396" s="73">
        <v>402</v>
      </c>
    </row>
    <row r="397" spans="1:2">
      <c r="A397" s="72" t="s">
        <v>495</v>
      </c>
      <c r="B397" s="73">
        <v>402</v>
      </c>
    </row>
    <row r="398" spans="1:2">
      <c r="A398" s="72" t="s">
        <v>496</v>
      </c>
      <c r="B398" s="73">
        <v>399</v>
      </c>
    </row>
    <row r="399" spans="1:2">
      <c r="A399" s="72" t="s">
        <v>497</v>
      </c>
      <c r="B399" s="73">
        <v>385</v>
      </c>
    </row>
    <row r="400" spans="1:2">
      <c r="A400" s="72" t="s">
        <v>498</v>
      </c>
      <c r="B400" s="73">
        <v>383</v>
      </c>
    </row>
    <row r="401" spans="1:2">
      <c r="A401" s="72" t="s">
        <v>499</v>
      </c>
      <c r="B401" s="73">
        <v>382</v>
      </c>
    </row>
    <row r="402" spans="1:2">
      <c r="A402" s="72" t="s">
        <v>500</v>
      </c>
      <c r="B402" s="73">
        <v>380</v>
      </c>
    </row>
    <row r="403" spans="1:2">
      <c r="A403" s="72" t="s">
        <v>501</v>
      </c>
      <c r="B403" s="73">
        <v>374</v>
      </c>
    </row>
    <row r="404" spans="1:2">
      <c r="A404" s="72" t="s">
        <v>502</v>
      </c>
      <c r="B404" s="73">
        <v>373</v>
      </c>
    </row>
    <row r="405" spans="1:2">
      <c r="A405" s="72" t="s">
        <v>503</v>
      </c>
      <c r="B405" s="73">
        <v>369</v>
      </c>
    </row>
    <row r="406" spans="1:2">
      <c r="A406" s="72" t="s">
        <v>504</v>
      </c>
      <c r="B406" s="73">
        <v>368</v>
      </c>
    </row>
    <row r="407" spans="1:2">
      <c r="A407" s="72" t="s">
        <v>505</v>
      </c>
      <c r="B407" s="73">
        <v>366</v>
      </c>
    </row>
    <row r="408" spans="1:2">
      <c r="A408" s="72" t="s">
        <v>506</v>
      </c>
      <c r="B408" s="73">
        <v>363</v>
      </c>
    </row>
    <row r="409" spans="1:2">
      <c r="A409" s="72" t="s">
        <v>507</v>
      </c>
      <c r="B409" s="73">
        <v>361</v>
      </c>
    </row>
    <row r="410" spans="1:2">
      <c r="A410" s="72" t="s">
        <v>508</v>
      </c>
      <c r="B410" s="73">
        <v>359</v>
      </c>
    </row>
    <row r="411" spans="1:2">
      <c r="A411" s="72" t="s">
        <v>509</v>
      </c>
      <c r="B411" s="73">
        <v>358</v>
      </c>
    </row>
    <row r="412" spans="1:2">
      <c r="A412" s="72" t="s">
        <v>510</v>
      </c>
      <c r="B412" s="73">
        <v>357</v>
      </c>
    </row>
    <row r="413" spans="1:2">
      <c r="A413" s="72" t="s">
        <v>511</v>
      </c>
      <c r="B413" s="73">
        <v>352</v>
      </c>
    </row>
    <row r="414" spans="1:2">
      <c r="A414" s="72" t="s">
        <v>512</v>
      </c>
      <c r="B414" s="73">
        <v>348</v>
      </c>
    </row>
    <row r="415" spans="1:2">
      <c r="A415" s="72" t="s">
        <v>513</v>
      </c>
      <c r="B415" s="73">
        <v>345</v>
      </c>
    </row>
    <row r="416" spans="1:2">
      <c r="A416" s="72" t="s">
        <v>514</v>
      </c>
      <c r="B416" s="73">
        <v>344</v>
      </c>
    </row>
    <row r="417" spans="1:2">
      <c r="A417" s="72" t="s">
        <v>515</v>
      </c>
      <c r="B417" s="73">
        <v>337</v>
      </c>
    </row>
    <row r="418" spans="1:2">
      <c r="A418" s="72" t="s">
        <v>516</v>
      </c>
      <c r="B418" s="73">
        <v>336</v>
      </c>
    </row>
    <row r="419" spans="1:2">
      <c r="A419" s="72" t="s">
        <v>517</v>
      </c>
      <c r="B419" s="73">
        <v>331</v>
      </c>
    </row>
    <row r="420" spans="1:2">
      <c r="A420" s="72" t="s">
        <v>518</v>
      </c>
      <c r="B420" s="73">
        <v>329</v>
      </c>
    </row>
    <row r="421" spans="1:2">
      <c r="A421" s="72" t="s">
        <v>519</v>
      </c>
      <c r="B421" s="73">
        <v>326</v>
      </c>
    </row>
    <row r="422" spans="1:2">
      <c r="A422" s="72" t="s">
        <v>520</v>
      </c>
      <c r="B422" s="73">
        <v>326</v>
      </c>
    </row>
    <row r="423" spans="1:2">
      <c r="A423" s="72" t="s">
        <v>521</v>
      </c>
      <c r="B423" s="73">
        <v>325</v>
      </c>
    </row>
    <row r="424" spans="1:2">
      <c r="A424" s="72" t="s">
        <v>522</v>
      </c>
      <c r="B424" s="73">
        <v>322</v>
      </c>
    </row>
    <row r="425" spans="1:2">
      <c r="A425" s="72" t="s">
        <v>523</v>
      </c>
      <c r="B425" s="73">
        <v>318</v>
      </c>
    </row>
    <row r="426" spans="1:2">
      <c r="A426" s="72" t="s">
        <v>524</v>
      </c>
      <c r="B426" s="73">
        <v>318</v>
      </c>
    </row>
    <row r="427" spans="1:2">
      <c r="A427" s="72" t="s">
        <v>525</v>
      </c>
      <c r="B427" s="73">
        <v>318</v>
      </c>
    </row>
    <row r="428" spans="1:2">
      <c r="A428" s="72" t="s">
        <v>526</v>
      </c>
      <c r="B428" s="73">
        <v>314</v>
      </c>
    </row>
    <row r="429" spans="1:2">
      <c r="A429" s="72" t="s">
        <v>527</v>
      </c>
      <c r="B429" s="73">
        <v>314</v>
      </c>
    </row>
    <row r="430" spans="1:2">
      <c r="A430" s="72" t="s">
        <v>528</v>
      </c>
      <c r="B430" s="73">
        <v>314</v>
      </c>
    </row>
    <row r="431" spans="1:2">
      <c r="A431" s="72" t="s">
        <v>529</v>
      </c>
      <c r="B431" s="73">
        <v>308</v>
      </c>
    </row>
    <row r="432" spans="1:2">
      <c r="A432" s="72" t="s">
        <v>530</v>
      </c>
      <c r="B432" s="73">
        <v>304</v>
      </c>
    </row>
    <row r="433" spans="1:2">
      <c r="A433" s="72" t="s">
        <v>531</v>
      </c>
      <c r="B433" s="73">
        <v>299</v>
      </c>
    </row>
    <row r="434" spans="1:2">
      <c r="A434" s="72" t="s">
        <v>532</v>
      </c>
      <c r="B434" s="73">
        <v>299</v>
      </c>
    </row>
    <row r="435" spans="1:2">
      <c r="A435" s="72" t="s">
        <v>533</v>
      </c>
      <c r="B435" s="73">
        <v>296</v>
      </c>
    </row>
    <row r="436" spans="1:2">
      <c r="A436" s="72" t="s">
        <v>534</v>
      </c>
      <c r="B436" s="73">
        <v>290</v>
      </c>
    </row>
    <row r="437" spans="1:2">
      <c r="A437" s="72" t="s">
        <v>535</v>
      </c>
      <c r="B437" s="73">
        <v>290</v>
      </c>
    </row>
    <row r="438" spans="1:2">
      <c r="A438" s="72" t="s">
        <v>536</v>
      </c>
      <c r="B438" s="73">
        <v>289</v>
      </c>
    </row>
    <row r="439" spans="1:2">
      <c r="A439" s="72" t="s">
        <v>537</v>
      </c>
      <c r="B439" s="73">
        <v>287</v>
      </c>
    </row>
    <row r="440" spans="1:2">
      <c r="A440" s="72" t="s">
        <v>538</v>
      </c>
      <c r="B440" s="73">
        <v>284</v>
      </c>
    </row>
    <row r="441" spans="1:2">
      <c r="A441" s="72" t="s">
        <v>539</v>
      </c>
      <c r="B441" s="73">
        <v>284</v>
      </c>
    </row>
    <row r="442" spans="1:2">
      <c r="A442" s="72" t="s">
        <v>540</v>
      </c>
      <c r="B442" s="73">
        <v>283</v>
      </c>
    </row>
    <row r="443" spans="1:2">
      <c r="A443" s="72" t="s">
        <v>541</v>
      </c>
      <c r="B443" s="73">
        <v>278</v>
      </c>
    </row>
    <row r="444" spans="1:2">
      <c r="A444" s="72" t="s">
        <v>542</v>
      </c>
      <c r="B444" s="73">
        <v>277</v>
      </c>
    </row>
    <row r="445" spans="1:2">
      <c r="A445" s="72" t="s">
        <v>543</v>
      </c>
      <c r="B445" s="73">
        <v>276</v>
      </c>
    </row>
    <row r="446" spans="1:2">
      <c r="A446" s="72" t="s">
        <v>544</v>
      </c>
      <c r="B446" s="73">
        <v>276</v>
      </c>
    </row>
    <row r="447" spans="1:2">
      <c r="A447" s="72" t="s">
        <v>545</v>
      </c>
      <c r="B447" s="73">
        <v>259</v>
      </c>
    </row>
    <row r="448" spans="1:2">
      <c r="A448" s="72" t="s">
        <v>546</v>
      </c>
      <c r="B448" s="73">
        <v>255</v>
      </c>
    </row>
    <row r="449" spans="1:2">
      <c r="A449" s="72" t="s">
        <v>547</v>
      </c>
      <c r="B449" s="73">
        <v>252</v>
      </c>
    </row>
    <row r="450" spans="1:2">
      <c r="A450" s="72" t="s">
        <v>548</v>
      </c>
      <c r="B450" s="73">
        <v>250</v>
      </c>
    </row>
    <row r="451" spans="1:2">
      <c r="A451" s="72" t="s">
        <v>549</v>
      </c>
      <c r="B451" s="73">
        <v>242</v>
      </c>
    </row>
    <row r="452" spans="1:2">
      <c r="A452" s="72" t="s">
        <v>550</v>
      </c>
      <c r="B452" s="73">
        <v>235</v>
      </c>
    </row>
    <row r="453" spans="1:2">
      <c r="A453" s="72" t="s">
        <v>551</v>
      </c>
      <c r="B453" s="73">
        <v>234</v>
      </c>
    </row>
    <row r="454" spans="1:2">
      <c r="A454" s="72" t="s">
        <v>552</v>
      </c>
      <c r="B454" s="73">
        <v>232</v>
      </c>
    </row>
    <row r="455" spans="1:2">
      <c r="A455" s="72" t="s">
        <v>553</v>
      </c>
      <c r="B455" s="73">
        <v>232</v>
      </c>
    </row>
    <row r="456" spans="1:2">
      <c r="A456" s="72" t="s">
        <v>554</v>
      </c>
      <c r="B456" s="73">
        <v>221</v>
      </c>
    </row>
    <row r="457" spans="1:2">
      <c r="A457" s="72" t="s">
        <v>555</v>
      </c>
      <c r="B457" s="73">
        <v>218</v>
      </c>
    </row>
    <row r="458" spans="1:2">
      <c r="A458" s="72" t="s">
        <v>556</v>
      </c>
      <c r="B458" s="73">
        <v>218</v>
      </c>
    </row>
    <row r="459" spans="1:2">
      <c r="A459" s="72" t="s">
        <v>557</v>
      </c>
      <c r="B459" s="73">
        <v>218</v>
      </c>
    </row>
    <row r="460" spans="1:2">
      <c r="A460" s="72" t="s">
        <v>558</v>
      </c>
      <c r="B460" s="73">
        <v>218</v>
      </c>
    </row>
    <row r="461" spans="1:2">
      <c r="A461" s="72" t="s">
        <v>559</v>
      </c>
      <c r="B461" s="73">
        <v>212</v>
      </c>
    </row>
    <row r="462" spans="1:2">
      <c r="A462" s="72" t="s">
        <v>560</v>
      </c>
      <c r="B462" s="73">
        <v>211</v>
      </c>
    </row>
    <row r="463" spans="1:2">
      <c r="A463" s="72" t="s">
        <v>561</v>
      </c>
      <c r="B463" s="73">
        <v>211</v>
      </c>
    </row>
    <row r="464" spans="1:2">
      <c r="A464" s="72" t="s">
        <v>562</v>
      </c>
      <c r="B464" s="73">
        <v>206</v>
      </c>
    </row>
    <row r="465" spans="1:2">
      <c r="A465" s="72" t="s">
        <v>563</v>
      </c>
      <c r="B465" s="73">
        <v>206</v>
      </c>
    </row>
    <row r="466" spans="1:2">
      <c r="A466" s="72" t="s">
        <v>564</v>
      </c>
      <c r="B466" s="73">
        <v>204</v>
      </c>
    </row>
    <row r="467" spans="1:2">
      <c r="A467" s="72" t="s">
        <v>565</v>
      </c>
      <c r="B467" s="73">
        <v>203</v>
      </c>
    </row>
    <row r="468" spans="1:2">
      <c r="A468" s="72" t="s">
        <v>566</v>
      </c>
      <c r="B468" s="73">
        <v>202</v>
      </c>
    </row>
    <row r="469" spans="1:2">
      <c r="A469" s="72" t="s">
        <v>567</v>
      </c>
      <c r="B469" s="73">
        <v>198</v>
      </c>
    </row>
    <row r="470" spans="1:2">
      <c r="A470" s="72" t="s">
        <v>568</v>
      </c>
      <c r="B470" s="73">
        <v>196</v>
      </c>
    </row>
    <row r="471" spans="1:2">
      <c r="A471" s="72" t="s">
        <v>569</v>
      </c>
      <c r="B471" s="73">
        <v>195</v>
      </c>
    </row>
    <row r="472" spans="1:2">
      <c r="A472" s="72" t="s">
        <v>570</v>
      </c>
      <c r="B472" s="73">
        <v>195</v>
      </c>
    </row>
    <row r="473" spans="1:2">
      <c r="A473" s="72" t="s">
        <v>571</v>
      </c>
      <c r="B473" s="73">
        <v>195</v>
      </c>
    </row>
    <row r="474" spans="1:2">
      <c r="A474" s="72" t="s">
        <v>572</v>
      </c>
      <c r="B474" s="73">
        <v>193</v>
      </c>
    </row>
    <row r="475" spans="1:2">
      <c r="A475" s="72" t="s">
        <v>573</v>
      </c>
      <c r="B475" s="73">
        <v>192</v>
      </c>
    </row>
    <row r="476" spans="1:2">
      <c r="A476" s="72" t="s">
        <v>574</v>
      </c>
      <c r="B476" s="73">
        <v>192</v>
      </c>
    </row>
    <row r="477" spans="1:2">
      <c r="A477" s="72" t="s">
        <v>575</v>
      </c>
      <c r="B477" s="73">
        <v>181</v>
      </c>
    </row>
    <row r="478" spans="1:2">
      <c r="A478" s="72" t="s">
        <v>576</v>
      </c>
      <c r="B478" s="73">
        <v>177</v>
      </c>
    </row>
    <row r="479" spans="1:2">
      <c r="A479" s="72" t="s">
        <v>577</v>
      </c>
      <c r="B479" s="73">
        <v>176</v>
      </c>
    </row>
    <row r="480" spans="1:2">
      <c r="A480" s="72" t="s">
        <v>578</v>
      </c>
      <c r="B480" s="73">
        <v>172</v>
      </c>
    </row>
    <row r="481" spans="1:2">
      <c r="A481" s="72" t="s">
        <v>579</v>
      </c>
      <c r="B481" s="73">
        <v>170</v>
      </c>
    </row>
    <row r="482" spans="1:2">
      <c r="A482" s="72" t="s">
        <v>580</v>
      </c>
      <c r="B482" s="73">
        <v>166</v>
      </c>
    </row>
    <row r="483" spans="1:2">
      <c r="A483" s="72" t="s">
        <v>581</v>
      </c>
      <c r="B483" s="73">
        <v>164</v>
      </c>
    </row>
    <row r="484" spans="1:2">
      <c r="A484" s="72" t="s">
        <v>582</v>
      </c>
      <c r="B484" s="73">
        <v>160</v>
      </c>
    </row>
    <row r="485" spans="1:2">
      <c r="A485" s="72" t="s">
        <v>583</v>
      </c>
      <c r="B485" s="73">
        <v>157</v>
      </c>
    </row>
    <row r="486" spans="1:2">
      <c r="A486" s="72" t="s">
        <v>584</v>
      </c>
      <c r="B486" s="73">
        <v>156</v>
      </c>
    </row>
    <row r="487" spans="1:2">
      <c r="A487" s="72" t="s">
        <v>585</v>
      </c>
      <c r="B487" s="73">
        <v>154</v>
      </c>
    </row>
    <row r="488" spans="1:2">
      <c r="A488" s="72" t="s">
        <v>586</v>
      </c>
      <c r="B488" s="73">
        <v>152</v>
      </c>
    </row>
    <row r="489" spans="1:2">
      <c r="A489" s="72" t="s">
        <v>587</v>
      </c>
      <c r="B489" s="73">
        <v>144</v>
      </c>
    </row>
    <row r="490" spans="1:2">
      <c r="A490" s="72" t="s">
        <v>588</v>
      </c>
      <c r="B490" s="73">
        <v>139</v>
      </c>
    </row>
    <row r="491" spans="1:2">
      <c r="A491" s="72" t="s">
        <v>589</v>
      </c>
      <c r="B491" s="73">
        <v>135</v>
      </c>
    </row>
    <row r="492" spans="1:2">
      <c r="A492" s="72" t="s">
        <v>590</v>
      </c>
      <c r="B492" s="73">
        <v>135</v>
      </c>
    </row>
    <row r="493" spans="1:2">
      <c r="A493" s="72" t="s">
        <v>591</v>
      </c>
      <c r="B493" s="73">
        <v>132</v>
      </c>
    </row>
    <row r="494" spans="1:2">
      <c r="A494" s="72" t="s">
        <v>592</v>
      </c>
      <c r="B494" s="73">
        <v>132</v>
      </c>
    </row>
    <row r="495" spans="1:2">
      <c r="A495" s="72" t="s">
        <v>593</v>
      </c>
      <c r="B495" s="73">
        <v>128</v>
      </c>
    </row>
    <row r="496" spans="1:2">
      <c r="A496" s="72" t="s">
        <v>594</v>
      </c>
      <c r="B496" s="73">
        <v>127</v>
      </c>
    </row>
    <row r="497" spans="1:2">
      <c r="A497" s="72" t="s">
        <v>595</v>
      </c>
      <c r="B497" s="73">
        <v>123</v>
      </c>
    </row>
    <row r="498" spans="1:2">
      <c r="A498" s="72" t="s">
        <v>596</v>
      </c>
      <c r="B498" s="73">
        <v>123</v>
      </c>
    </row>
    <row r="499" spans="1:2">
      <c r="A499" s="72" t="s">
        <v>597</v>
      </c>
      <c r="B499" s="73">
        <v>120</v>
      </c>
    </row>
    <row r="500" spans="1:2">
      <c r="A500" s="72" t="s">
        <v>598</v>
      </c>
      <c r="B500" s="73">
        <v>109</v>
      </c>
    </row>
    <row r="501" spans="1:2">
      <c r="A501" s="72" t="s">
        <v>599</v>
      </c>
      <c r="B501" s="73">
        <v>109</v>
      </c>
    </row>
    <row r="502" spans="1:2">
      <c r="A502" s="72" t="s">
        <v>600</v>
      </c>
      <c r="B502" s="73">
        <v>103</v>
      </c>
    </row>
    <row r="503" spans="1:2">
      <c r="A503" s="72" t="s">
        <v>601</v>
      </c>
      <c r="B503" s="73">
        <v>99</v>
      </c>
    </row>
    <row r="504" spans="1:2">
      <c r="A504" s="72" t="s">
        <v>602</v>
      </c>
      <c r="B504" s="73">
        <v>97</v>
      </c>
    </row>
    <row r="505" spans="1:2">
      <c r="A505" s="72" t="s">
        <v>603</v>
      </c>
      <c r="B505" s="73">
        <v>96</v>
      </c>
    </row>
    <row r="506" spans="1:2">
      <c r="A506" s="72" t="s">
        <v>604</v>
      </c>
      <c r="B506" s="73">
        <v>96</v>
      </c>
    </row>
    <row r="507" spans="1:2">
      <c r="A507" s="72" t="s">
        <v>605</v>
      </c>
      <c r="B507" s="73">
        <v>90</v>
      </c>
    </row>
    <row r="508" spans="1:2">
      <c r="A508" s="72" t="s">
        <v>606</v>
      </c>
      <c r="B508" s="73">
        <v>87</v>
      </c>
    </row>
    <row r="509" spans="1:2">
      <c r="A509" s="72" t="s">
        <v>607</v>
      </c>
      <c r="B509" s="73">
        <v>86</v>
      </c>
    </row>
    <row r="510" spans="1:2">
      <c r="A510" s="72" t="s">
        <v>608</v>
      </c>
      <c r="B510" s="73">
        <v>84</v>
      </c>
    </row>
    <row r="511" spans="1:2">
      <c r="A511" s="72" t="s">
        <v>609</v>
      </c>
      <c r="B511" s="73">
        <v>78</v>
      </c>
    </row>
    <row r="512" spans="1:2">
      <c r="A512" s="72" t="s">
        <v>610</v>
      </c>
      <c r="B512" s="73">
        <v>77</v>
      </c>
    </row>
    <row r="513" spans="1:2">
      <c r="A513" s="72" t="s">
        <v>611</v>
      </c>
      <c r="B513" s="73">
        <v>71</v>
      </c>
    </row>
    <row r="514" spans="1:2">
      <c r="A514" s="72" t="s">
        <v>612</v>
      </c>
      <c r="B514" s="73">
        <v>66</v>
      </c>
    </row>
    <row r="515" spans="1:2">
      <c r="A515" s="72" t="s">
        <v>613</v>
      </c>
      <c r="B515" s="73">
        <v>64</v>
      </c>
    </row>
    <row r="516" spans="1:2">
      <c r="A516" s="72" t="s">
        <v>614</v>
      </c>
      <c r="B516" s="73">
        <v>62</v>
      </c>
    </row>
    <row r="517" spans="1:2">
      <c r="A517" s="72" t="s">
        <v>615</v>
      </c>
      <c r="B517" s="73">
        <v>58</v>
      </c>
    </row>
    <row r="518" spans="1:2">
      <c r="A518" s="72" t="s">
        <v>616</v>
      </c>
      <c r="B518" s="73">
        <v>55</v>
      </c>
    </row>
    <row r="519" spans="1:2">
      <c r="A519" s="72" t="s">
        <v>617</v>
      </c>
      <c r="B519" s="73">
        <v>53</v>
      </c>
    </row>
    <row r="520" spans="1:2">
      <c r="A520" s="72" t="s">
        <v>618</v>
      </c>
      <c r="B520" s="73">
        <v>53</v>
      </c>
    </row>
    <row r="521" spans="1:2">
      <c r="A521" s="72" t="s">
        <v>619</v>
      </c>
      <c r="B521" s="73">
        <v>52</v>
      </c>
    </row>
    <row r="522" spans="1:2">
      <c r="A522" s="72" t="s">
        <v>620</v>
      </c>
      <c r="B522" s="73">
        <v>48</v>
      </c>
    </row>
    <row r="523" spans="1:2">
      <c r="A523" s="72" t="s">
        <v>621</v>
      </c>
      <c r="B523" s="73">
        <v>45</v>
      </c>
    </row>
    <row r="524" spans="1:2">
      <c r="A524" s="72" t="s">
        <v>622</v>
      </c>
      <c r="B524" s="73">
        <v>43</v>
      </c>
    </row>
    <row r="525" spans="1:2">
      <c r="A525" s="72" t="s">
        <v>623</v>
      </c>
      <c r="B525" s="73">
        <v>40</v>
      </c>
    </row>
    <row r="526" spans="1:2">
      <c r="A526" s="72" t="s">
        <v>624</v>
      </c>
      <c r="B526" s="73">
        <v>39</v>
      </c>
    </row>
    <row r="527" spans="1:2">
      <c r="A527" s="72" t="s">
        <v>625</v>
      </c>
      <c r="B527" s="73">
        <v>38</v>
      </c>
    </row>
    <row r="528" spans="1:2">
      <c r="A528" s="72" t="s">
        <v>626</v>
      </c>
      <c r="B528" s="73">
        <v>35</v>
      </c>
    </row>
    <row r="529" spans="1:2">
      <c r="A529" s="72" t="s">
        <v>627</v>
      </c>
      <c r="B529" s="73">
        <v>34</v>
      </c>
    </row>
    <row r="530" spans="1:2">
      <c r="A530" s="72" t="s">
        <v>628</v>
      </c>
      <c r="B530" s="73">
        <v>29</v>
      </c>
    </row>
    <row r="531" spans="1:2">
      <c r="A531" s="72" t="s">
        <v>629</v>
      </c>
      <c r="B531" s="73">
        <v>25</v>
      </c>
    </row>
    <row r="532" spans="1:2">
      <c r="A532" s="72" t="s">
        <v>630</v>
      </c>
      <c r="B532" s="73">
        <v>25</v>
      </c>
    </row>
    <row r="533" spans="1:2">
      <c r="A533" s="72" t="s">
        <v>631</v>
      </c>
      <c r="B533" s="73">
        <v>24</v>
      </c>
    </row>
    <row r="534" spans="1:2">
      <c r="A534" s="72" t="s">
        <v>632</v>
      </c>
      <c r="B534" s="73">
        <v>23</v>
      </c>
    </row>
    <row r="535" spans="1:2">
      <c r="A535" s="72" t="s">
        <v>633</v>
      </c>
      <c r="B535" s="73">
        <v>22</v>
      </c>
    </row>
    <row r="536" spans="1:2">
      <c r="A536" s="72" t="s">
        <v>634</v>
      </c>
      <c r="B536" s="73">
        <v>21</v>
      </c>
    </row>
    <row r="537" spans="1:2">
      <c r="A537" s="72" t="s">
        <v>635</v>
      </c>
      <c r="B537" s="73">
        <v>18</v>
      </c>
    </row>
    <row r="538" spans="1:2">
      <c r="A538" s="72" t="s">
        <v>636</v>
      </c>
      <c r="B538" s="73">
        <v>17</v>
      </c>
    </row>
    <row r="539" spans="1:2">
      <c r="A539" s="72" t="s">
        <v>637</v>
      </c>
      <c r="B539" s="73">
        <v>16</v>
      </c>
    </row>
    <row r="540" spans="1:2">
      <c r="A540" s="72" t="s">
        <v>638</v>
      </c>
      <c r="B540" s="73">
        <v>16</v>
      </c>
    </row>
    <row r="541" spans="1:2">
      <c r="A541" s="72" t="s">
        <v>639</v>
      </c>
      <c r="B541" s="73">
        <v>15</v>
      </c>
    </row>
    <row r="542" spans="1:2">
      <c r="A542" s="72" t="s">
        <v>640</v>
      </c>
      <c r="B542" s="73">
        <v>14</v>
      </c>
    </row>
    <row r="543" spans="1:2">
      <c r="A543" s="72" t="s">
        <v>641</v>
      </c>
      <c r="B543" s="73">
        <v>14</v>
      </c>
    </row>
    <row r="544" spans="1:2">
      <c r="A544" s="72" t="s">
        <v>642</v>
      </c>
      <c r="B544" s="73">
        <v>13</v>
      </c>
    </row>
    <row r="545" spans="1:2">
      <c r="A545" s="72" t="s">
        <v>643</v>
      </c>
      <c r="B545" s="73">
        <v>7</v>
      </c>
    </row>
    <row r="546" spans="1:2">
      <c r="A546" s="72" t="s">
        <v>644</v>
      </c>
      <c r="B546" s="73">
        <v>6</v>
      </c>
    </row>
    <row r="547" spans="1:2">
      <c r="A547" s="72" t="s">
        <v>645</v>
      </c>
      <c r="B547" s="73">
        <v>5</v>
      </c>
    </row>
    <row r="548" spans="1:2">
      <c r="A548" s="72" t="s">
        <v>646</v>
      </c>
      <c r="B548" s="73">
        <v>4</v>
      </c>
    </row>
    <row r="549" spans="1:2">
      <c r="A549" s="72" t="s">
        <v>647</v>
      </c>
      <c r="B549" s="73">
        <v>4</v>
      </c>
    </row>
    <row r="550" spans="1:2">
      <c r="A550" s="72" t="s">
        <v>648</v>
      </c>
      <c r="B550" s="73">
        <v>4</v>
      </c>
    </row>
    <row r="551" spans="1:2">
      <c r="A551" s="72" t="s">
        <v>649</v>
      </c>
      <c r="B551" s="73">
        <v>3</v>
      </c>
    </row>
    <row r="552" spans="1:2">
      <c r="A552" s="72" t="s">
        <v>650</v>
      </c>
      <c r="B552" s="73">
        <v>2</v>
      </c>
    </row>
    <row r="553" spans="1:2">
      <c r="A553" s="72" t="s">
        <v>651</v>
      </c>
      <c r="B553" s="73">
        <v>0</v>
      </c>
    </row>
    <row r="554" spans="1:2">
      <c r="A554" s="72" t="s">
        <v>652</v>
      </c>
      <c r="B554" s="73">
        <v>0</v>
      </c>
    </row>
    <row r="555" spans="1:2">
      <c r="A555" s="72" t="s">
        <v>653</v>
      </c>
      <c r="B555" s="73">
        <v>0</v>
      </c>
    </row>
    <row r="556" spans="1:2">
      <c r="A556" s="72" t="s">
        <v>654</v>
      </c>
      <c r="B556" s="73">
        <v>0</v>
      </c>
    </row>
    <row r="557" spans="1:2">
      <c r="A557" s="72" t="s">
        <v>655</v>
      </c>
      <c r="B557" s="73">
        <v>0</v>
      </c>
    </row>
    <row r="558" spans="1:2">
      <c r="A558" s="72" t="s">
        <v>656</v>
      </c>
      <c r="B558" s="73">
        <v>0</v>
      </c>
    </row>
    <row r="559" spans="1:2">
      <c r="A559" s="72" t="s">
        <v>657</v>
      </c>
      <c r="B559" s="73">
        <v>0</v>
      </c>
    </row>
    <row r="560" spans="1:2">
      <c r="A560" s="72" t="s">
        <v>658</v>
      </c>
      <c r="B560" s="73">
        <v>0</v>
      </c>
    </row>
    <row r="561" spans="1:3">
      <c r="A561" s="72" t="s">
        <v>659</v>
      </c>
      <c r="B561" s="73">
        <v>0</v>
      </c>
    </row>
    <row r="562" spans="1:3">
      <c r="A562" s="72" t="s">
        <v>660</v>
      </c>
      <c r="B562" s="73">
        <v>0</v>
      </c>
    </row>
    <row r="563" spans="1:3">
      <c r="A563" s="72" t="s">
        <v>661</v>
      </c>
      <c r="B563" s="73">
        <v>0</v>
      </c>
    </row>
    <row r="564" spans="1:3">
      <c r="A564" s="72" t="s">
        <v>662</v>
      </c>
      <c r="B564" s="73">
        <v>0</v>
      </c>
    </row>
    <row r="565" spans="1:3">
      <c r="C565" s="56">
        <f>SUM(B2:B564)</f>
        <v>6026453</v>
      </c>
    </row>
  </sheetData>
  <hyperlinks>
    <hyperlink ref="H1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zoomScale="125" zoomScaleNormal="125" zoomScalePageLayoutView="125" workbookViewId="0">
      <selection activeCell="B20" sqref="B20"/>
    </sheetView>
  </sheetViews>
  <sheetFormatPr baseColWidth="10" defaultRowHeight="15" x14ac:dyDescent="0"/>
  <cols>
    <col min="1" max="1" width="38" style="72" bestFit="1" customWidth="1"/>
    <col min="2" max="2" width="7.83203125" style="72" bestFit="1" customWidth="1"/>
    <col min="3" max="3" width="8.5" style="72" bestFit="1" customWidth="1"/>
    <col min="4" max="4" width="5.6640625" style="72" bestFit="1" customWidth="1"/>
    <col min="5" max="5" width="11.83203125" style="72" bestFit="1" customWidth="1"/>
    <col min="6" max="6" width="7.83203125" style="72" bestFit="1" customWidth="1"/>
    <col min="7" max="7" width="7" style="72" bestFit="1" customWidth="1"/>
    <col min="8" max="16384" width="10.83203125" style="72"/>
  </cols>
  <sheetData>
    <row r="1" spans="1:8" s="55" customFormat="1">
      <c r="A1" s="55" t="s">
        <v>663</v>
      </c>
      <c r="B1" s="55" t="s">
        <v>27</v>
      </c>
      <c r="C1" s="55" t="s">
        <v>78</v>
      </c>
      <c r="D1" s="55" t="s">
        <v>79</v>
      </c>
      <c r="E1" s="55" t="s">
        <v>80</v>
      </c>
      <c r="F1" s="55" t="s">
        <v>81</v>
      </c>
      <c r="G1" s="55" t="s">
        <v>82</v>
      </c>
      <c r="H1" s="57" t="s">
        <v>16</v>
      </c>
    </row>
    <row r="2" spans="1:8" s="58" customFormat="1">
      <c r="A2" s="58" t="s">
        <v>664</v>
      </c>
      <c r="B2" s="61">
        <v>222164</v>
      </c>
      <c r="C2" s="74" t="s">
        <v>78</v>
      </c>
      <c r="D2" s="60">
        <f>+B2/'Resumo DFBA'!$B$14</f>
        <v>1.3045515989512269</v>
      </c>
      <c r="F2" s="58" t="s">
        <v>94</v>
      </c>
    </row>
    <row r="3" spans="1:8" s="58" customFormat="1">
      <c r="A3" s="58" t="s">
        <v>665</v>
      </c>
      <c r="B3" s="61">
        <v>169215</v>
      </c>
      <c r="C3" s="74" t="s">
        <v>78</v>
      </c>
      <c r="D3" s="60">
        <f>+B3/'Resumo DFBA'!$B$14</f>
        <v>0.99363397677630871</v>
      </c>
      <c r="E3" s="61"/>
      <c r="F3" s="58" t="s">
        <v>104</v>
      </c>
    </row>
    <row r="4" spans="1:8" s="58" customFormat="1">
      <c r="A4" s="58" t="s">
        <v>666</v>
      </c>
      <c r="B4" s="61">
        <v>161438</v>
      </c>
      <c r="C4" s="74" t="s">
        <v>78</v>
      </c>
      <c r="D4" s="60">
        <f>+B4/'Resumo DFBA'!$B$14</f>
        <v>0.94796727206697828</v>
      </c>
      <c r="E4" s="61"/>
      <c r="F4" s="58" t="s">
        <v>86</v>
      </c>
    </row>
    <row r="5" spans="1:8" s="58" customFormat="1">
      <c r="A5" s="58" t="s">
        <v>667</v>
      </c>
      <c r="B5" s="61">
        <v>159840</v>
      </c>
      <c r="C5" s="74" t="s">
        <v>78</v>
      </c>
      <c r="D5" s="60">
        <f>+B5/'Resumo DFBA'!$B$14</f>
        <v>0.93858378304479617</v>
      </c>
      <c r="F5" s="58" t="s">
        <v>668</v>
      </c>
    </row>
    <row r="6" spans="1:8" s="58" customFormat="1">
      <c r="A6" s="58" t="s">
        <v>669</v>
      </c>
      <c r="B6" s="61">
        <v>148628</v>
      </c>
      <c r="C6" s="74" t="s">
        <v>78</v>
      </c>
      <c r="D6" s="60">
        <f>+B6/'Resumo DFBA'!$B$14</f>
        <v>0.87274668735223959</v>
      </c>
      <c r="E6" s="59">
        <f>SUM(B2:B6)</f>
        <v>861285</v>
      </c>
      <c r="F6" s="58" t="s">
        <v>104</v>
      </c>
    </row>
    <row r="7" spans="1:8" s="62" customFormat="1">
      <c r="A7" s="62" t="s">
        <v>670</v>
      </c>
      <c r="B7" s="65">
        <v>135382</v>
      </c>
      <c r="C7" s="6" t="s">
        <v>78</v>
      </c>
      <c r="D7" s="64">
        <f>+B7/'Resumo DFBA'!$B$14</f>
        <v>0.79496590162769398</v>
      </c>
      <c r="E7" s="65"/>
      <c r="F7" s="62" t="s">
        <v>129</v>
      </c>
    </row>
    <row r="8" spans="1:8" s="62" customFormat="1">
      <c r="A8" s="62" t="s">
        <v>671</v>
      </c>
      <c r="B8" s="65">
        <v>130583</v>
      </c>
      <c r="C8" s="6" t="s">
        <v>78</v>
      </c>
      <c r="D8" s="64">
        <f>+B8/'Resumo DFBA'!$B$14</f>
        <v>0.76678607445782421</v>
      </c>
      <c r="E8" s="65"/>
      <c r="F8" s="62" t="s">
        <v>84</v>
      </c>
    </row>
    <row r="9" spans="1:8" s="62" customFormat="1">
      <c r="A9" s="62" t="s">
        <v>672</v>
      </c>
      <c r="B9" s="65">
        <v>125862</v>
      </c>
      <c r="C9" s="6" t="s">
        <v>78</v>
      </c>
      <c r="D9" s="64">
        <f>+B9/'Resumo DFBA'!$B$14</f>
        <v>0.7390642648998007</v>
      </c>
      <c r="F9" s="62" t="s">
        <v>96</v>
      </c>
    </row>
    <row r="10" spans="1:8" s="62" customFormat="1">
      <c r="A10" s="62" t="s">
        <v>673</v>
      </c>
      <c r="B10" s="65">
        <v>125605</v>
      </c>
      <c r="C10" s="6" t="s">
        <v>78</v>
      </c>
      <c r="D10" s="64">
        <f>+B10/'Resumo DFBA'!$B$14</f>
        <v>0.73755515558897411</v>
      </c>
      <c r="F10" s="62" t="s">
        <v>104</v>
      </c>
    </row>
    <row r="11" spans="1:8" s="62" customFormat="1">
      <c r="A11" s="62" t="s">
        <v>674</v>
      </c>
      <c r="B11" s="65">
        <v>125159</v>
      </c>
      <c r="C11" s="6" t="s">
        <v>78</v>
      </c>
      <c r="D11" s="64">
        <f>+B11/'Resumo DFBA'!$B$14</f>
        <v>0.73493623437252031</v>
      </c>
      <c r="F11" s="62" t="s">
        <v>96</v>
      </c>
    </row>
    <row r="12" spans="1:8" s="62" customFormat="1">
      <c r="A12" s="62" t="s">
        <v>675</v>
      </c>
      <c r="B12" s="65">
        <v>123284</v>
      </c>
      <c r="C12" s="6" t="s">
        <v>78</v>
      </c>
      <c r="D12" s="64">
        <f>+B12/'Resumo DFBA'!$B$14</f>
        <v>0.72392619562621785</v>
      </c>
      <c r="F12" s="62" t="s">
        <v>96</v>
      </c>
    </row>
    <row r="13" spans="1:8" s="62" customFormat="1">
      <c r="A13" s="62" t="s">
        <v>676</v>
      </c>
      <c r="B13" s="65">
        <v>120479</v>
      </c>
      <c r="C13" s="6" t="s">
        <v>78</v>
      </c>
      <c r="D13" s="64">
        <f>+B13/'Resumo DFBA'!$B$14</f>
        <v>0.70745517766174926</v>
      </c>
      <c r="F13" s="62" t="s">
        <v>88</v>
      </c>
    </row>
    <row r="14" spans="1:8" s="62" customFormat="1">
      <c r="A14" s="62" t="s">
        <v>677</v>
      </c>
      <c r="B14" s="65">
        <v>117671</v>
      </c>
      <c r="C14" s="6" t="s">
        <v>78</v>
      </c>
      <c r="D14" s="64">
        <f>+B14/'Resumo DFBA'!$B$14</f>
        <v>0.69096654363528665</v>
      </c>
      <c r="F14" s="62" t="s">
        <v>88</v>
      </c>
    </row>
    <row r="15" spans="1:8" s="62" customFormat="1">
      <c r="A15" s="62" t="s">
        <v>678</v>
      </c>
      <c r="B15" s="65">
        <v>117470</v>
      </c>
      <c r="C15" s="6" t="s">
        <v>78</v>
      </c>
      <c r="D15" s="64">
        <f>+B15/'Resumo DFBA'!$B$14</f>
        <v>0.68978626748168304</v>
      </c>
      <c r="F15" s="62" t="s">
        <v>99</v>
      </c>
    </row>
    <row r="16" spans="1:8" s="62" customFormat="1">
      <c r="A16" s="62" t="s">
        <v>679</v>
      </c>
      <c r="B16" s="65">
        <v>116912</v>
      </c>
      <c r="C16" s="6" t="s">
        <v>78</v>
      </c>
      <c r="D16" s="64">
        <f>+B16/'Resumo DFBA'!$B$14</f>
        <v>0.68650967995078338</v>
      </c>
      <c r="F16" s="62" t="s">
        <v>99</v>
      </c>
    </row>
    <row r="17" spans="1:6" s="62" customFormat="1">
      <c r="A17" s="62" t="s">
        <v>680</v>
      </c>
      <c r="B17" s="65">
        <v>114965</v>
      </c>
      <c r="C17" s="6" t="s">
        <v>78</v>
      </c>
      <c r="D17" s="64">
        <f>+B17/'Resumo DFBA'!$B$14</f>
        <v>0.6750768557166229</v>
      </c>
      <c r="E17" s="65"/>
      <c r="F17" s="62" t="s">
        <v>96</v>
      </c>
    </row>
    <row r="18" spans="1:6" s="62" customFormat="1">
      <c r="A18" s="62" t="s">
        <v>681</v>
      </c>
      <c r="B18" s="65">
        <v>111643</v>
      </c>
      <c r="C18" s="6" t="s">
        <v>78</v>
      </c>
      <c r="D18" s="64">
        <f>+B18/'Resumo DFBA'!$B$14</f>
        <v>0.65557000306850721</v>
      </c>
      <c r="F18" s="62" t="s">
        <v>124</v>
      </c>
    </row>
    <row r="19" spans="1:6" s="62" customFormat="1">
      <c r="A19" s="62" t="s">
        <v>682</v>
      </c>
      <c r="B19" s="65">
        <v>111252</v>
      </c>
      <c r="C19" s="6" t="s">
        <v>78</v>
      </c>
      <c r="D19" s="64">
        <f>+B19/'Resumo DFBA'!$B$14</f>
        <v>0.65327404298861158</v>
      </c>
      <c r="F19" s="62" t="s">
        <v>96</v>
      </c>
    </row>
    <row r="20" spans="1:6" s="62" customFormat="1">
      <c r="A20" s="62" t="s">
        <v>683</v>
      </c>
      <c r="B20" s="65">
        <v>110822</v>
      </c>
      <c r="C20" s="6" t="s">
        <v>78</v>
      </c>
      <c r="D20" s="64">
        <f>+B20/'Resumo DFBA'!$B$14</f>
        <v>0.65074907410279281</v>
      </c>
      <c r="E20" s="65">
        <f>SUM(B7:B20)</f>
        <v>1687089</v>
      </c>
      <c r="F20" s="62" t="s">
        <v>104</v>
      </c>
    </row>
    <row r="21" spans="1:6" s="66" customFormat="1">
      <c r="A21" s="66" t="s">
        <v>684</v>
      </c>
      <c r="B21" s="69">
        <v>110662</v>
      </c>
      <c r="C21" s="75" t="s">
        <v>78</v>
      </c>
      <c r="D21" s="68">
        <f>+B21/'Resumo DFBA'!$B$14</f>
        <v>0.64980955079644165</v>
      </c>
      <c r="E21" s="67"/>
      <c r="F21" s="66" t="s">
        <v>92</v>
      </c>
    </row>
    <row r="22" spans="1:6" s="66" customFormat="1">
      <c r="A22" s="66" t="s">
        <v>685</v>
      </c>
      <c r="B22" s="69">
        <v>108476</v>
      </c>
      <c r="C22" s="75" t="s">
        <v>78</v>
      </c>
      <c r="D22" s="68">
        <f>+B22/'Resumo DFBA'!$B$14</f>
        <v>0.63697331362341914</v>
      </c>
      <c r="F22" s="66" t="s">
        <v>88</v>
      </c>
    </row>
    <row r="23" spans="1:6" s="66" customFormat="1">
      <c r="A23" s="66" t="s">
        <v>686</v>
      </c>
      <c r="B23" s="69">
        <v>105776</v>
      </c>
      <c r="C23" s="75" t="s">
        <v>78</v>
      </c>
      <c r="D23" s="68">
        <f>+B23/'Resumo DFBA'!$B$14</f>
        <v>0.62111885782874354</v>
      </c>
      <c r="F23" s="66" t="s">
        <v>90</v>
      </c>
    </row>
    <row r="24" spans="1:6" s="66" customFormat="1">
      <c r="A24" s="66" t="s">
        <v>687</v>
      </c>
      <c r="B24" s="69">
        <v>101924</v>
      </c>
      <c r="C24" s="75" t="s">
        <v>78</v>
      </c>
      <c r="D24" s="68">
        <f>+B24/'Resumo DFBA'!$B$14</f>
        <v>0.59849983422833963</v>
      </c>
      <c r="F24" s="66" t="s">
        <v>92</v>
      </c>
    </row>
    <row r="25" spans="1:6" s="66" customFormat="1">
      <c r="A25" s="66" t="s">
        <v>688</v>
      </c>
      <c r="B25" s="69">
        <v>101663</v>
      </c>
      <c r="C25" s="75" t="s">
        <v>78</v>
      </c>
      <c r="D25" s="68">
        <f>+B25/'Resumo DFBA'!$B$14</f>
        <v>0.59696723683485431</v>
      </c>
      <c r="F25" s="66" t="s">
        <v>124</v>
      </c>
    </row>
    <row r="26" spans="1:6" s="66" customFormat="1">
      <c r="A26" s="66" t="s">
        <v>689</v>
      </c>
      <c r="B26" s="69">
        <v>98871</v>
      </c>
      <c r="C26" s="75" t="s">
        <v>78</v>
      </c>
      <c r="D26" s="68">
        <f>+B26/'Resumo DFBA'!$B$14</f>
        <v>0.58057255513902684</v>
      </c>
      <c r="F26" s="66" t="s">
        <v>96</v>
      </c>
    </row>
    <row r="27" spans="1:6" s="66" customFormat="1">
      <c r="A27" s="66" t="s">
        <v>690</v>
      </c>
      <c r="B27" s="69">
        <v>96134</v>
      </c>
      <c r="C27" s="75" t="s">
        <v>78</v>
      </c>
      <c r="D27" s="68">
        <f>+B27/'Resumo DFBA'!$B$14</f>
        <v>0.56450083457975753</v>
      </c>
      <c r="F27" s="66" t="s">
        <v>157</v>
      </c>
    </row>
    <row r="28" spans="1:6" s="66" customFormat="1">
      <c r="A28" s="66" t="s">
        <v>691</v>
      </c>
      <c r="B28" s="69">
        <v>95698</v>
      </c>
      <c r="C28" s="75" t="s">
        <v>78</v>
      </c>
      <c r="D28" s="68">
        <f>+B28/'Resumo DFBA'!$B$14</f>
        <v>0.56194063356995061</v>
      </c>
      <c r="F28" s="66" t="s">
        <v>692</v>
      </c>
    </row>
    <row r="29" spans="1:6" s="66" customFormat="1">
      <c r="A29" s="66" t="s">
        <v>693</v>
      </c>
      <c r="B29" s="69">
        <v>95158</v>
      </c>
      <c r="C29" s="75" t="s">
        <v>78</v>
      </c>
      <c r="D29" s="68">
        <f>+B29/'Resumo DFBA'!$B$14</f>
        <v>0.55876974241101551</v>
      </c>
      <c r="F29" s="66" t="s">
        <v>131</v>
      </c>
    </row>
    <row r="30" spans="1:6" s="66" customFormat="1">
      <c r="A30" s="66" t="s">
        <v>694</v>
      </c>
      <c r="B30" s="69">
        <v>89118</v>
      </c>
      <c r="C30" s="75" t="s">
        <v>78</v>
      </c>
      <c r="D30" s="68">
        <f>+B30/'Resumo DFBA'!$B$14</f>
        <v>0.52330273759625967</v>
      </c>
      <c r="F30" s="66" t="s">
        <v>92</v>
      </c>
    </row>
    <row r="31" spans="1:6" s="66" customFormat="1">
      <c r="A31" s="66" t="s">
        <v>695</v>
      </c>
      <c r="B31" s="69">
        <v>88334</v>
      </c>
      <c r="C31" s="75" t="s">
        <v>78</v>
      </c>
      <c r="D31" s="68">
        <f>+B31/'Resumo DFBA'!$B$14</f>
        <v>0.5186990733951391</v>
      </c>
      <c r="F31" s="66" t="s">
        <v>92</v>
      </c>
    </row>
    <row r="32" spans="1:6" s="66" customFormat="1" ht="16">
      <c r="A32" s="76" t="s">
        <v>696</v>
      </c>
      <c r="B32" s="69">
        <v>83658</v>
      </c>
      <c r="C32" s="75" t="s">
        <v>78</v>
      </c>
      <c r="D32" s="68">
        <f>+B32/'Resumo DFBA'!$B$14</f>
        <v>0.49124150476702677</v>
      </c>
      <c r="F32" s="66" t="s">
        <v>90</v>
      </c>
    </row>
    <row r="33" spans="1:6" s="66" customFormat="1">
      <c r="A33" s="66" t="s">
        <v>697</v>
      </c>
      <c r="B33" s="69">
        <v>82661</v>
      </c>
      <c r="C33" s="75" t="s">
        <v>78</v>
      </c>
      <c r="D33" s="68">
        <f>+B33/'Resumo DFBA'!$B$14</f>
        <v>0.48538710016432618</v>
      </c>
      <c r="F33" s="66" t="s">
        <v>96</v>
      </c>
    </row>
    <row r="34" spans="1:6" s="66" customFormat="1">
      <c r="A34" s="66" t="s">
        <v>698</v>
      </c>
      <c r="B34" s="69">
        <v>81414</v>
      </c>
      <c r="C34" s="75" t="s">
        <v>78</v>
      </c>
      <c r="D34" s="68">
        <f>+B34/'Resumo DFBA'!$B$14</f>
        <v>0.47806469039545196</v>
      </c>
      <c r="F34" s="66" t="s">
        <v>96</v>
      </c>
    </row>
    <row r="35" spans="1:6" s="66" customFormat="1">
      <c r="A35" s="66" t="s">
        <v>699</v>
      </c>
      <c r="B35" s="69">
        <v>77045</v>
      </c>
      <c r="C35" s="75" t="s">
        <v>78</v>
      </c>
      <c r="D35" s="68">
        <f>+B35/'Resumo DFBA'!$B$14</f>
        <v>0.45240983211140096</v>
      </c>
      <c r="F35" s="66" t="s">
        <v>90</v>
      </c>
    </row>
    <row r="36" spans="1:6" s="66" customFormat="1">
      <c r="A36" s="66" t="s">
        <v>700</v>
      </c>
      <c r="B36" s="69">
        <v>74836</v>
      </c>
      <c r="C36" s="75" t="s">
        <v>78</v>
      </c>
      <c r="D36" s="68">
        <f>+B36/'Resumo DFBA'!$B$14</f>
        <v>0.43943853846309039</v>
      </c>
      <c r="F36" s="66" t="s">
        <v>86</v>
      </c>
    </row>
    <row r="37" spans="1:6" s="66" customFormat="1">
      <c r="A37" s="66" t="s">
        <v>701</v>
      </c>
      <c r="B37" s="69">
        <v>72682</v>
      </c>
      <c r="C37" s="75" t="s">
        <v>78</v>
      </c>
      <c r="D37" s="68">
        <f>+B37/'Resumo DFBA'!$B$14</f>
        <v>0.4267902059513381</v>
      </c>
      <c r="F37" s="66" t="s">
        <v>129</v>
      </c>
    </row>
    <row r="38" spans="1:6" s="66" customFormat="1">
      <c r="A38" s="66" t="s">
        <v>702</v>
      </c>
      <c r="B38" s="69">
        <v>72013</v>
      </c>
      <c r="C38" s="75" t="s">
        <v>78</v>
      </c>
      <c r="D38" s="68">
        <f>+B38/'Resumo DFBA'!$B$14</f>
        <v>0.42286182412665735</v>
      </c>
      <c r="F38" s="66" t="s">
        <v>90</v>
      </c>
    </row>
    <row r="39" spans="1:6" s="66" customFormat="1">
      <c r="A39" s="66" t="s">
        <v>703</v>
      </c>
      <c r="B39" s="69">
        <v>71372</v>
      </c>
      <c r="C39" s="75" t="s">
        <v>78</v>
      </c>
      <c r="D39" s="68">
        <f>+B39/'Resumo DFBA'!$B$14</f>
        <v>0.41909785888058804</v>
      </c>
      <c r="F39" s="66" t="s">
        <v>668</v>
      </c>
    </row>
    <row r="40" spans="1:6" s="66" customFormat="1">
      <c r="A40" s="66" t="s">
        <v>704</v>
      </c>
      <c r="B40" s="69">
        <v>39904</v>
      </c>
      <c r="C40" s="75" t="s">
        <v>78</v>
      </c>
      <c r="D40" s="68">
        <f>+B40/'Resumo DFBA'!$B$14</f>
        <v>0.23431711260397614</v>
      </c>
      <c r="E40" s="67">
        <f>SUM(B21:B40)</f>
        <v>1747399</v>
      </c>
      <c r="F40" s="66" t="s">
        <v>705</v>
      </c>
    </row>
    <row r="41" spans="1:6" s="70" customFormat="1">
      <c r="A41" s="70" t="s">
        <v>706</v>
      </c>
      <c r="B41" s="77">
        <v>66215</v>
      </c>
      <c r="C41" s="78"/>
      <c r="D41" s="79"/>
    </row>
    <row r="42" spans="1:6" s="70" customFormat="1">
      <c r="A42" s="70" t="s">
        <v>707</v>
      </c>
      <c r="B42" s="77">
        <v>65171</v>
      </c>
      <c r="C42" s="78"/>
      <c r="D42" s="79"/>
      <c r="E42" s="77"/>
    </row>
    <row r="43" spans="1:6" s="70" customFormat="1">
      <c r="A43" s="70" t="s">
        <v>708</v>
      </c>
      <c r="B43" s="77">
        <v>64265</v>
      </c>
      <c r="C43" s="78"/>
    </row>
    <row r="44" spans="1:6" s="70" customFormat="1">
      <c r="A44" s="70" t="s">
        <v>709</v>
      </c>
      <c r="B44" s="77">
        <v>63649</v>
      </c>
      <c r="C44" s="78"/>
    </row>
    <row r="45" spans="1:6" s="70" customFormat="1">
      <c r="A45" s="70" t="s">
        <v>710</v>
      </c>
      <c r="B45" s="77">
        <v>63624</v>
      </c>
      <c r="C45" s="78"/>
    </row>
    <row r="46" spans="1:6" s="70" customFormat="1">
      <c r="A46" s="70" t="s">
        <v>711</v>
      </c>
      <c r="B46" s="77">
        <v>61899</v>
      </c>
      <c r="C46" s="78"/>
    </row>
    <row r="47" spans="1:6" s="70" customFormat="1">
      <c r="A47" s="70" t="s">
        <v>712</v>
      </c>
      <c r="B47" s="77">
        <v>57362</v>
      </c>
      <c r="C47" s="78"/>
    </row>
    <row r="48" spans="1:6" s="70" customFormat="1">
      <c r="A48" s="70" t="s">
        <v>713</v>
      </c>
      <c r="B48" s="77">
        <v>56507</v>
      </c>
      <c r="C48" s="78"/>
    </row>
    <row r="49" spans="1:3" s="70" customFormat="1">
      <c r="A49" s="70" t="s">
        <v>714</v>
      </c>
      <c r="B49" s="77">
        <v>56230</v>
      </c>
      <c r="C49" s="78"/>
    </row>
    <row r="50" spans="1:3" s="70" customFormat="1">
      <c r="A50" s="70" t="s">
        <v>715</v>
      </c>
      <c r="B50" s="77">
        <v>56206</v>
      </c>
      <c r="C50" s="78"/>
    </row>
    <row r="51" spans="1:3" s="70" customFormat="1">
      <c r="A51" s="70" t="s">
        <v>716</v>
      </c>
      <c r="B51" s="77">
        <v>55636</v>
      </c>
      <c r="C51" s="78"/>
    </row>
    <row r="52" spans="1:3" s="70" customFormat="1">
      <c r="A52" s="70" t="s">
        <v>717</v>
      </c>
      <c r="B52" s="77">
        <v>55170</v>
      </c>
      <c r="C52" s="78"/>
    </row>
    <row r="53" spans="1:3" s="70" customFormat="1">
      <c r="A53" s="70" t="s">
        <v>718</v>
      </c>
      <c r="B53" s="77">
        <v>54172</v>
      </c>
      <c r="C53" s="78"/>
    </row>
    <row r="54" spans="1:3" s="70" customFormat="1">
      <c r="A54" s="70" t="s">
        <v>719</v>
      </c>
      <c r="B54" s="77">
        <v>51676</v>
      </c>
      <c r="C54" s="78"/>
    </row>
    <row r="55" spans="1:3" s="70" customFormat="1">
      <c r="A55" s="70" t="s">
        <v>720</v>
      </c>
      <c r="B55" s="77">
        <v>50681</v>
      </c>
      <c r="C55" s="78"/>
    </row>
    <row r="56" spans="1:3" s="70" customFormat="1">
      <c r="A56" s="70" t="s">
        <v>721</v>
      </c>
      <c r="B56" s="77">
        <v>48531</v>
      </c>
      <c r="C56" s="78"/>
    </row>
    <row r="57" spans="1:3" s="70" customFormat="1">
      <c r="A57" s="70" t="s">
        <v>722</v>
      </c>
      <c r="B57" s="77">
        <v>46555</v>
      </c>
      <c r="C57" s="78"/>
    </row>
    <row r="58" spans="1:3" s="83" customFormat="1">
      <c r="A58" s="80" t="s">
        <v>723</v>
      </c>
      <c r="B58" s="81">
        <v>36779</v>
      </c>
      <c r="C58" s="82"/>
    </row>
    <row r="59" spans="1:3">
      <c r="A59" s="80" t="s">
        <v>724</v>
      </c>
      <c r="B59" s="81">
        <v>34124</v>
      </c>
      <c r="C59" s="82"/>
    </row>
    <row r="60" spans="1:3">
      <c r="A60" s="80" t="s">
        <v>725</v>
      </c>
      <c r="B60" s="81">
        <v>33478</v>
      </c>
      <c r="C60" s="82"/>
    </row>
    <row r="61" spans="1:3">
      <c r="A61" s="80" t="s">
        <v>726</v>
      </c>
      <c r="B61" s="81">
        <v>31503</v>
      </c>
      <c r="C61" s="82"/>
    </row>
    <row r="62" spans="1:3">
      <c r="A62" s="80" t="s">
        <v>727</v>
      </c>
      <c r="B62" s="81">
        <v>28276</v>
      </c>
      <c r="C62" s="82"/>
    </row>
    <row r="63" spans="1:3">
      <c r="A63" s="80" t="s">
        <v>728</v>
      </c>
      <c r="B63" s="81">
        <v>24823</v>
      </c>
      <c r="C63" s="82"/>
    </row>
    <row r="64" spans="1:3">
      <c r="A64" s="80" t="s">
        <v>729</v>
      </c>
      <c r="B64" s="81">
        <v>23017</v>
      </c>
      <c r="C64" s="82"/>
    </row>
    <row r="65" spans="1:5">
      <c r="A65" s="80" t="s">
        <v>730</v>
      </c>
      <c r="B65" s="81">
        <v>22782</v>
      </c>
      <c r="C65" s="82"/>
    </row>
    <row r="66" spans="1:5">
      <c r="A66" s="80" t="s">
        <v>731</v>
      </c>
      <c r="B66" s="81">
        <v>22398</v>
      </c>
      <c r="C66" s="82"/>
    </row>
    <row r="67" spans="1:5">
      <c r="A67" s="80" t="s">
        <v>732</v>
      </c>
      <c r="B67" s="81">
        <v>21959</v>
      </c>
      <c r="C67" s="82"/>
    </row>
    <row r="68" spans="1:5">
      <c r="A68" s="80" t="s">
        <v>733</v>
      </c>
      <c r="B68" s="81">
        <v>18655</v>
      </c>
      <c r="C68" s="82"/>
    </row>
    <row r="69" spans="1:5">
      <c r="A69" s="80" t="s">
        <v>734</v>
      </c>
      <c r="B69" s="81">
        <v>18084</v>
      </c>
      <c r="C69" s="82"/>
    </row>
    <row r="70" spans="1:5">
      <c r="A70" s="80" t="s">
        <v>735</v>
      </c>
      <c r="B70" s="81">
        <v>18063</v>
      </c>
      <c r="C70" s="82"/>
    </row>
    <row r="71" spans="1:5">
      <c r="A71" s="80" t="s">
        <v>736</v>
      </c>
      <c r="B71" s="81">
        <v>16908</v>
      </c>
      <c r="C71" s="82"/>
      <c r="E71" s="73"/>
    </row>
    <row r="72" spans="1:5">
      <c r="A72" s="80" t="s">
        <v>737</v>
      </c>
      <c r="B72" s="81">
        <v>16694</v>
      </c>
      <c r="C72" s="82"/>
    </row>
    <row r="73" spans="1:5">
      <c r="A73" s="80" t="s">
        <v>738</v>
      </c>
      <c r="B73" s="81">
        <v>13245</v>
      </c>
      <c r="C73" s="82"/>
    </row>
    <row r="74" spans="1:5">
      <c r="A74" s="80" t="s">
        <v>739</v>
      </c>
      <c r="B74" s="81">
        <v>12882</v>
      </c>
      <c r="C74" s="82"/>
    </row>
    <row r="75" spans="1:5">
      <c r="A75" s="80" t="s">
        <v>740</v>
      </c>
      <c r="B75" s="81">
        <v>12677</v>
      </c>
      <c r="C75" s="82"/>
    </row>
    <row r="76" spans="1:5">
      <c r="A76" s="80" t="s">
        <v>741</v>
      </c>
      <c r="B76" s="81">
        <v>12242</v>
      </c>
      <c r="C76" s="82"/>
    </row>
    <row r="77" spans="1:5">
      <c r="A77" s="80" t="s">
        <v>742</v>
      </c>
      <c r="B77" s="81">
        <v>11624</v>
      </c>
      <c r="C77" s="82"/>
    </row>
    <row r="78" spans="1:5">
      <c r="A78" s="80" t="s">
        <v>743</v>
      </c>
      <c r="B78" s="81">
        <v>9557</v>
      </c>
      <c r="C78" s="82"/>
    </row>
    <row r="79" spans="1:5">
      <c r="A79" s="80" t="s">
        <v>744</v>
      </c>
      <c r="B79" s="81">
        <v>8394</v>
      </c>
      <c r="C79" s="82"/>
    </row>
    <row r="80" spans="1:5">
      <c r="A80" s="80" t="s">
        <v>745</v>
      </c>
      <c r="B80" s="81">
        <v>7449</v>
      </c>
      <c r="C80" s="82"/>
    </row>
    <row r="81" spans="1:3">
      <c r="A81" s="80" t="s">
        <v>746</v>
      </c>
      <c r="B81" s="81">
        <v>7306</v>
      </c>
      <c r="C81" s="82"/>
    </row>
    <row r="82" spans="1:3">
      <c r="A82" s="80" t="s">
        <v>747</v>
      </c>
      <c r="B82" s="81">
        <v>7263</v>
      </c>
      <c r="C82" s="82"/>
    </row>
    <row r="83" spans="1:3">
      <c r="A83" s="80" t="s">
        <v>748</v>
      </c>
      <c r="B83" s="81">
        <v>6960</v>
      </c>
      <c r="C83" s="82"/>
    </row>
    <row r="84" spans="1:3">
      <c r="A84" s="80" t="s">
        <v>749</v>
      </c>
      <c r="B84" s="81">
        <v>6643</v>
      </c>
      <c r="C84" s="82"/>
    </row>
    <row r="85" spans="1:3">
      <c r="A85" s="80" t="s">
        <v>750</v>
      </c>
      <c r="B85" s="81">
        <v>6268</v>
      </c>
      <c r="C85" s="82"/>
    </row>
    <row r="86" spans="1:3">
      <c r="A86" s="80" t="s">
        <v>751</v>
      </c>
      <c r="B86" s="81">
        <v>6241</v>
      </c>
      <c r="C86" s="82"/>
    </row>
    <row r="87" spans="1:3">
      <c r="A87" s="80" t="s">
        <v>752</v>
      </c>
      <c r="B87" s="81">
        <v>6189</v>
      </c>
      <c r="C87" s="82"/>
    </row>
    <row r="88" spans="1:3">
      <c r="A88" s="80" t="s">
        <v>753</v>
      </c>
      <c r="B88" s="81">
        <v>6182</v>
      </c>
      <c r="C88" s="82"/>
    </row>
    <row r="89" spans="1:3">
      <c r="A89" s="80" t="s">
        <v>754</v>
      </c>
      <c r="B89" s="81">
        <v>5917</v>
      </c>
      <c r="C89" s="82"/>
    </row>
    <row r="90" spans="1:3">
      <c r="A90" s="80" t="s">
        <v>755</v>
      </c>
      <c r="B90" s="81">
        <v>5883</v>
      </c>
      <c r="C90" s="82"/>
    </row>
    <row r="91" spans="1:3">
      <c r="A91" s="80" t="s">
        <v>756</v>
      </c>
      <c r="B91" s="81">
        <v>5713</v>
      </c>
      <c r="C91" s="82"/>
    </row>
    <row r="92" spans="1:3">
      <c r="A92" s="80" t="s">
        <v>757</v>
      </c>
      <c r="B92" s="81">
        <v>5667</v>
      </c>
      <c r="C92" s="82"/>
    </row>
    <row r="93" spans="1:3">
      <c r="A93" s="80" t="s">
        <v>758</v>
      </c>
      <c r="B93" s="81">
        <v>5410</v>
      </c>
      <c r="C93" s="82"/>
    </row>
    <row r="94" spans="1:3">
      <c r="A94" s="80" t="s">
        <v>759</v>
      </c>
      <c r="B94" s="81">
        <v>5095</v>
      </c>
      <c r="C94" s="82"/>
    </row>
    <row r="95" spans="1:3">
      <c r="A95" s="80" t="s">
        <v>760</v>
      </c>
      <c r="B95" s="81">
        <v>5008</v>
      </c>
      <c r="C95" s="82"/>
    </row>
    <row r="96" spans="1:3">
      <c r="A96" s="80" t="s">
        <v>761</v>
      </c>
      <c r="B96" s="81">
        <v>4978</v>
      </c>
      <c r="C96" s="82"/>
    </row>
    <row r="97" spans="1:3">
      <c r="A97" s="80" t="s">
        <v>762</v>
      </c>
      <c r="B97" s="81">
        <v>4900</v>
      </c>
      <c r="C97" s="82"/>
    </row>
    <row r="98" spans="1:3">
      <c r="A98" s="80" t="s">
        <v>763</v>
      </c>
      <c r="B98" s="81">
        <v>4857</v>
      </c>
      <c r="C98" s="82"/>
    </row>
    <row r="99" spans="1:3">
      <c r="A99" s="80" t="s">
        <v>764</v>
      </c>
      <c r="B99" s="81">
        <v>4850</v>
      </c>
      <c r="C99" s="82"/>
    </row>
    <row r="100" spans="1:3">
      <c r="A100" s="80" t="s">
        <v>765</v>
      </c>
      <c r="B100" s="81">
        <v>4806</v>
      </c>
      <c r="C100" s="82"/>
    </row>
    <row r="101" spans="1:3">
      <c r="A101" s="80" t="s">
        <v>766</v>
      </c>
      <c r="B101" s="81">
        <v>4781</v>
      </c>
      <c r="C101" s="82"/>
    </row>
    <row r="102" spans="1:3">
      <c r="A102" s="80" t="s">
        <v>767</v>
      </c>
      <c r="B102" s="81">
        <v>4694</v>
      </c>
      <c r="C102" s="82"/>
    </row>
    <row r="103" spans="1:3">
      <c r="A103" s="80" t="s">
        <v>768</v>
      </c>
      <c r="B103" s="81">
        <v>4153</v>
      </c>
      <c r="C103" s="82"/>
    </row>
    <row r="104" spans="1:3">
      <c r="A104" s="80" t="s">
        <v>769</v>
      </c>
      <c r="B104" s="81">
        <v>3945</v>
      </c>
      <c r="C104" s="82"/>
    </row>
    <row r="105" spans="1:3">
      <c r="A105" s="80" t="s">
        <v>770</v>
      </c>
      <c r="B105" s="81">
        <v>3599</v>
      </c>
      <c r="C105" s="82"/>
    </row>
    <row r="106" spans="1:3">
      <c r="A106" s="80" t="s">
        <v>771</v>
      </c>
      <c r="B106" s="81">
        <v>3528</v>
      </c>
      <c r="C106" s="82"/>
    </row>
    <row r="107" spans="1:3">
      <c r="A107" s="80" t="s">
        <v>772</v>
      </c>
      <c r="B107" s="81">
        <v>3246</v>
      </c>
      <c r="C107" s="82"/>
    </row>
    <row r="108" spans="1:3">
      <c r="A108" s="80" t="s">
        <v>773</v>
      </c>
      <c r="B108" s="81">
        <v>3209</v>
      </c>
      <c r="C108" s="82"/>
    </row>
    <row r="109" spans="1:3">
      <c r="A109" s="80" t="s">
        <v>774</v>
      </c>
      <c r="B109" s="81">
        <v>2847</v>
      </c>
      <c r="C109" s="82"/>
    </row>
    <row r="110" spans="1:3">
      <c r="A110" s="80" t="s">
        <v>775</v>
      </c>
      <c r="B110" s="81">
        <v>2749</v>
      </c>
      <c r="C110" s="82"/>
    </row>
    <row r="111" spans="1:3">
      <c r="A111" s="80" t="s">
        <v>776</v>
      </c>
      <c r="B111" s="81">
        <v>2746</v>
      </c>
      <c r="C111" s="82"/>
    </row>
    <row r="112" spans="1:3">
      <c r="A112" s="80" t="s">
        <v>777</v>
      </c>
      <c r="B112" s="81">
        <v>2735</v>
      </c>
      <c r="C112" s="82"/>
    </row>
    <row r="113" spans="1:3">
      <c r="A113" s="80" t="s">
        <v>778</v>
      </c>
      <c r="B113" s="81">
        <v>2732</v>
      </c>
      <c r="C113" s="82"/>
    </row>
    <row r="114" spans="1:3">
      <c r="A114" s="80" t="s">
        <v>779</v>
      </c>
      <c r="B114" s="81">
        <v>2623</v>
      </c>
      <c r="C114" s="82"/>
    </row>
    <row r="115" spans="1:3">
      <c r="A115" s="80" t="s">
        <v>780</v>
      </c>
      <c r="B115" s="81">
        <v>2512</v>
      </c>
      <c r="C115" s="82"/>
    </row>
    <row r="116" spans="1:3">
      <c r="A116" s="80" t="s">
        <v>781</v>
      </c>
      <c r="B116" s="81">
        <v>2512</v>
      </c>
      <c r="C116" s="82"/>
    </row>
    <row r="117" spans="1:3">
      <c r="A117" s="80" t="s">
        <v>782</v>
      </c>
      <c r="B117" s="81">
        <v>2459</v>
      </c>
      <c r="C117" s="82"/>
    </row>
    <row r="118" spans="1:3">
      <c r="A118" s="80" t="s">
        <v>783</v>
      </c>
      <c r="B118" s="81">
        <v>2428</v>
      </c>
      <c r="C118" s="82"/>
    </row>
    <row r="119" spans="1:3">
      <c r="A119" s="80" t="s">
        <v>784</v>
      </c>
      <c r="B119" s="81">
        <v>2370</v>
      </c>
      <c r="C119" s="82"/>
    </row>
    <row r="120" spans="1:3">
      <c r="A120" s="80" t="s">
        <v>785</v>
      </c>
      <c r="B120" s="81">
        <v>2341</v>
      </c>
      <c r="C120" s="82"/>
    </row>
    <row r="121" spans="1:3">
      <c r="A121" s="80" t="s">
        <v>786</v>
      </c>
      <c r="B121" s="81">
        <v>2288</v>
      </c>
      <c r="C121" s="82"/>
    </row>
    <row r="122" spans="1:3">
      <c r="A122" s="80" t="s">
        <v>787</v>
      </c>
      <c r="B122" s="81">
        <v>2056</v>
      </c>
      <c r="C122" s="82"/>
    </row>
    <row r="123" spans="1:3">
      <c r="A123" s="80" t="s">
        <v>788</v>
      </c>
      <c r="B123" s="81">
        <v>1971</v>
      </c>
      <c r="C123" s="82"/>
    </row>
    <row r="124" spans="1:3">
      <c r="A124" s="80" t="s">
        <v>789</v>
      </c>
      <c r="B124" s="81">
        <v>1969</v>
      </c>
      <c r="C124" s="82"/>
    </row>
    <row r="125" spans="1:3">
      <c r="A125" s="80" t="s">
        <v>790</v>
      </c>
      <c r="B125" s="81">
        <v>1944</v>
      </c>
      <c r="C125" s="82"/>
    </row>
    <row r="126" spans="1:3">
      <c r="A126" s="72" t="s">
        <v>791</v>
      </c>
      <c r="B126" s="72">
        <v>1935</v>
      </c>
      <c r="C126" s="82"/>
    </row>
    <row r="127" spans="1:3">
      <c r="A127" s="72" t="s">
        <v>792</v>
      </c>
      <c r="B127" s="72">
        <v>1930</v>
      </c>
      <c r="C127" s="82"/>
    </row>
    <row r="128" spans="1:3">
      <c r="A128" s="72" t="s">
        <v>793</v>
      </c>
      <c r="B128" s="72">
        <v>1848</v>
      </c>
      <c r="C128" s="82"/>
    </row>
    <row r="129" spans="1:3">
      <c r="A129" s="72" t="s">
        <v>794</v>
      </c>
      <c r="B129" s="72">
        <v>1781</v>
      </c>
      <c r="C129" s="82"/>
    </row>
    <row r="130" spans="1:3">
      <c r="A130" s="72" t="s">
        <v>795</v>
      </c>
      <c r="B130" s="72">
        <v>1768</v>
      </c>
      <c r="C130" s="82"/>
    </row>
    <row r="131" spans="1:3">
      <c r="A131" s="72" t="s">
        <v>796</v>
      </c>
      <c r="B131" s="72">
        <v>1726</v>
      </c>
      <c r="C131" s="82"/>
    </row>
    <row r="132" spans="1:3">
      <c r="A132" s="72" t="s">
        <v>797</v>
      </c>
      <c r="B132" s="72">
        <v>1722</v>
      </c>
      <c r="C132" s="82"/>
    </row>
    <row r="133" spans="1:3">
      <c r="A133" s="72" t="s">
        <v>798</v>
      </c>
      <c r="B133" s="72">
        <v>1617</v>
      </c>
      <c r="C133" s="82"/>
    </row>
    <row r="134" spans="1:3">
      <c r="A134" s="72" t="s">
        <v>799</v>
      </c>
      <c r="B134" s="72">
        <v>1609</v>
      </c>
      <c r="C134" s="82"/>
    </row>
    <row r="135" spans="1:3">
      <c r="A135" s="72" t="s">
        <v>800</v>
      </c>
      <c r="B135" s="72">
        <v>1566</v>
      </c>
      <c r="C135" s="82"/>
    </row>
    <row r="136" spans="1:3">
      <c r="A136" s="72" t="s">
        <v>801</v>
      </c>
      <c r="B136" s="72">
        <v>1565</v>
      </c>
      <c r="C136" s="82"/>
    </row>
    <row r="137" spans="1:3">
      <c r="A137" s="72" t="s">
        <v>802</v>
      </c>
      <c r="B137" s="72">
        <v>1560</v>
      </c>
      <c r="C137" s="82"/>
    </row>
    <row r="138" spans="1:3">
      <c r="A138" s="72" t="s">
        <v>803</v>
      </c>
      <c r="B138" s="72">
        <v>1523</v>
      </c>
      <c r="C138" s="82"/>
    </row>
    <row r="139" spans="1:3">
      <c r="A139" s="72" t="s">
        <v>804</v>
      </c>
      <c r="B139" s="72">
        <v>1523</v>
      </c>
      <c r="C139" s="82"/>
    </row>
    <row r="140" spans="1:3">
      <c r="A140" s="72" t="s">
        <v>805</v>
      </c>
      <c r="B140" s="72">
        <v>1476</v>
      </c>
      <c r="C140" s="82"/>
    </row>
    <row r="141" spans="1:3">
      <c r="A141" s="72" t="s">
        <v>806</v>
      </c>
      <c r="B141" s="72">
        <v>1417</v>
      </c>
      <c r="C141" s="82"/>
    </row>
    <row r="142" spans="1:3">
      <c r="A142" s="72" t="s">
        <v>807</v>
      </c>
      <c r="B142" s="72">
        <v>1384</v>
      </c>
      <c r="C142" s="82"/>
    </row>
    <row r="143" spans="1:3">
      <c r="A143" s="72" t="s">
        <v>808</v>
      </c>
      <c r="B143" s="72">
        <v>1376</v>
      </c>
      <c r="C143" s="82"/>
    </row>
    <row r="144" spans="1:3">
      <c r="A144" s="72" t="s">
        <v>809</v>
      </c>
      <c r="B144" s="72">
        <v>1330</v>
      </c>
    </row>
    <row r="145" spans="1:2">
      <c r="A145" s="72" t="s">
        <v>810</v>
      </c>
      <c r="B145" s="72">
        <v>1320</v>
      </c>
    </row>
    <row r="146" spans="1:2">
      <c r="A146" s="72" t="s">
        <v>811</v>
      </c>
      <c r="B146" s="72">
        <v>1320</v>
      </c>
    </row>
    <row r="147" spans="1:2">
      <c r="A147" s="72" t="s">
        <v>812</v>
      </c>
      <c r="B147" s="72">
        <v>1299</v>
      </c>
    </row>
    <row r="148" spans="1:2">
      <c r="A148" s="72" t="s">
        <v>813</v>
      </c>
      <c r="B148" s="72">
        <v>1256</v>
      </c>
    </row>
    <row r="149" spans="1:2">
      <c r="A149" s="72" t="s">
        <v>814</v>
      </c>
      <c r="B149" s="72">
        <v>1229</v>
      </c>
    </row>
    <row r="150" spans="1:2">
      <c r="A150" s="72" t="s">
        <v>815</v>
      </c>
      <c r="B150" s="72">
        <v>1225</v>
      </c>
    </row>
    <row r="151" spans="1:2">
      <c r="A151" s="72" t="s">
        <v>816</v>
      </c>
      <c r="B151" s="72">
        <v>1216</v>
      </c>
    </row>
    <row r="152" spans="1:2">
      <c r="A152" s="72" t="s">
        <v>817</v>
      </c>
      <c r="B152" s="72">
        <v>1207</v>
      </c>
    </row>
    <row r="153" spans="1:2">
      <c r="A153" s="72" t="s">
        <v>818</v>
      </c>
      <c r="B153" s="72">
        <v>1199</v>
      </c>
    </row>
    <row r="154" spans="1:2">
      <c r="A154" s="72" t="s">
        <v>819</v>
      </c>
      <c r="B154" s="72">
        <v>1165</v>
      </c>
    </row>
    <row r="155" spans="1:2">
      <c r="A155" s="72" t="s">
        <v>820</v>
      </c>
      <c r="B155" s="72">
        <v>1153</v>
      </c>
    </row>
    <row r="156" spans="1:2">
      <c r="A156" s="72" t="s">
        <v>821</v>
      </c>
      <c r="B156" s="72">
        <v>1140</v>
      </c>
    </row>
    <row r="157" spans="1:2">
      <c r="A157" s="72" t="s">
        <v>822</v>
      </c>
      <c r="B157" s="72">
        <v>1137</v>
      </c>
    </row>
    <row r="158" spans="1:2">
      <c r="A158" s="72" t="s">
        <v>823</v>
      </c>
      <c r="B158" s="72">
        <v>1121</v>
      </c>
    </row>
    <row r="159" spans="1:2">
      <c r="A159" s="72" t="s">
        <v>824</v>
      </c>
      <c r="B159" s="72">
        <v>1086</v>
      </c>
    </row>
    <row r="160" spans="1:2">
      <c r="A160" s="72" t="s">
        <v>825</v>
      </c>
      <c r="B160" s="72">
        <v>1085</v>
      </c>
    </row>
    <row r="161" spans="1:2">
      <c r="A161" s="72" t="s">
        <v>826</v>
      </c>
      <c r="B161" s="72">
        <v>1080</v>
      </c>
    </row>
    <row r="162" spans="1:2">
      <c r="A162" s="72" t="s">
        <v>827</v>
      </c>
      <c r="B162" s="72">
        <v>1042</v>
      </c>
    </row>
    <row r="163" spans="1:2">
      <c r="A163" s="72" t="s">
        <v>828</v>
      </c>
      <c r="B163" s="72">
        <v>1035</v>
      </c>
    </row>
    <row r="164" spans="1:2">
      <c r="A164" s="72" t="s">
        <v>829</v>
      </c>
      <c r="B164" s="72">
        <v>1016</v>
      </c>
    </row>
    <row r="165" spans="1:2">
      <c r="A165" s="72" t="s">
        <v>830</v>
      </c>
      <c r="B165" s="72">
        <v>988</v>
      </c>
    </row>
    <row r="166" spans="1:2">
      <c r="A166" s="72" t="s">
        <v>831</v>
      </c>
      <c r="B166" s="72">
        <v>987</v>
      </c>
    </row>
    <row r="167" spans="1:2">
      <c r="A167" s="72" t="s">
        <v>832</v>
      </c>
      <c r="B167" s="72">
        <v>975</v>
      </c>
    </row>
    <row r="168" spans="1:2">
      <c r="A168" s="72" t="s">
        <v>833</v>
      </c>
      <c r="B168" s="72">
        <v>933</v>
      </c>
    </row>
    <row r="169" spans="1:2">
      <c r="A169" s="72" t="s">
        <v>834</v>
      </c>
      <c r="B169" s="72">
        <v>903</v>
      </c>
    </row>
    <row r="170" spans="1:2">
      <c r="A170" s="72" t="s">
        <v>835</v>
      </c>
      <c r="B170" s="72">
        <v>901</v>
      </c>
    </row>
    <row r="171" spans="1:2">
      <c r="A171" s="72" t="s">
        <v>836</v>
      </c>
      <c r="B171" s="72">
        <v>854</v>
      </c>
    </row>
    <row r="172" spans="1:2">
      <c r="A172" s="72" t="s">
        <v>837</v>
      </c>
      <c r="B172" s="72">
        <v>844</v>
      </c>
    </row>
    <row r="173" spans="1:2">
      <c r="A173" s="72" t="s">
        <v>838</v>
      </c>
      <c r="B173" s="72">
        <v>844</v>
      </c>
    </row>
    <row r="174" spans="1:2">
      <c r="A174" s="72" t="s">
        <v>839</v>
      </c>
      <c r="B174" s="72">
        <v>817</v>
      </c>
    </row>
    <row r="175" spans="1:2">
      <c r="A175" s="72" t="s">
        <v>840</v>
      </c>
      <c r="B175" s="72">
        <v>811</v>
      </c>
    </row>
    <row r="176" spans="1:2">
      <c r="A176" s="72" t="s">
        <v>841</v>
      </c>
      <c r="B176" s="72">
        <v>767</v>
      </c>
    </row>
    <row r="177" spans="1:2">
      <c r="A177" s="72" t="s">
        <v>842</v>
      </c>
      <c r="B177" s="72">
        <v>741</v>
      </c>
    </row>
    <row r="178" spans="1:2">
      <c r="A178" s="72" t="s">
        <v>843</v>
      </c>
      <c r="B178" s="72">
        <v>718</v>
      </c>
    </row>
    <row r="179" spans="1:2">
      <c r="A179" s="72" t="s">
        <v>844</v>
      </c>
      <c r="B179" s="72">
        <v>698</v>
      </c>
    </row>
    <row r="180" spans="1:2">
      <c r="A180" s="72" t="s">
        <v>845</v>
      </c>
      <c r="B180" s="72">
        <v>694</v>
      </c>
    </row>
    <row r="181" spans="1:2">
      <c r="A181" s="72" t="s">
        <v>846</v>
      </c>
      <c r="B181" s="72">
        <v>687</v>
      </c>
    </row>
    <row r="182" spans="1:2">
      <c r="A182" s="72" t="s">
        <v>847</v>
      </c>
      <c r="B182" s="72">
        <v>684</v>
      </c>
    </row>
    <row r="183" spans="1:2">
      <c r="A183" s="72" t="s">
        <v>848</v>
      </c>
      <c r="B183" s="72">
        <v>670</v>
      </c>
    </row>
    <row r="184" spans="1:2">
      <c r="A184" s="72" t="s">
        <v>849</v>
      </c>
      <c r="B184" s="72">
        <v>660</v>
      </c>
    </row>
    <row r="185" spans="1:2">
      <c r="A185" s="72" t="s">
        <v>850</v>
      </c>
      <c r="B185" s="72">
        <v>633</v>
      </c>
    </row>
    <row r="186" spans="1:2">
      <c r="A186" s="72" t="s">
        <v>851</v>
      </c>
      <c r="B186" s="72">
        <v>633</v>
      </c>
    </row>
    <row r="187" spans="1:2">
      <c r="A187" s="72" t="s">
        <v>852</v>
      </c>
      <c r="B187" s="72">
        <v>609</v>
      </c>
    </row>
    <row r="188" spans="1:2">
      <c r="A188" s="72" t="s">
        <v>853</v>
      </c>
      <c r="B188" s="72">
        <v>600</v>
      </c>
    </row>
    <row r="189" spans="1:2">
      <c r="A189" s="72" t="s">
        <v>854</v>
      </c>
      <c r="B189" s="72">
        <v>595</v>
      </c>
    </row>
    <row r="190" spans="1:2">
      <c r="A190" s="72" t="s">
        <v>855</v>
      </c>
      <c r="B190" s="72">
        <v>583</v>
      </c>
    </row>
    <row r="191" spans="1:2">
      <c r="A191" s="72" t="s">
        <v>856</v>
      </c>
      <c r="B191" s="72">
        <v>575</v>
      </c>
    </row>
    <row r="192" spans="1:2">
      <c r="A192" s="72" t="s">
        <v>857</v>
      </c>
      <c r="B192" s="72">
        <v>570</v>
      </c>
    </row>
    <row r="193" spans="1:2">
      <c r="A193" s="72" t="s">
        <v>858</v>
      </c>
      <c r="B193" s="72">
        <v>555</v>
      </c>
    </row>
    <row r="194" spans="1:2">
      <c r="A194" s="72" t="s">
        <v>859</v>
      </c>
      <c r="B194" s="72">
        <v>532</v>
      </c>
    </row>
    <row r="195" spans="1:2">
      <c r="A195" s="72" t="s">
        <v>860</v>
      </c>
      <c r="B195" s="72">
        <v>531</v>
      </c>
    </row>
    <row r="196" spans="1:2">
      <c r="A196" s="72" t="s">
        <v>861</v>
      </c>
      <c r="B196" s="72">
        <v>518</v>
      </c>
    </row>
    <row r="197" spans="1:2">
      <c r="A197" s="72" t="s">
        <v>862</v>
      </c>
      <c r="B197" s="72">
        <v>518</v>
      </c>
    </row>
    <row r="198" spans="1:2">
      <c r="A198" s="72" t="s">
        <v>863</v>
      </c>
      <c r="B198" s="72">
        <v>514</v>
      </c>
    </row>
    <row r="199" spans="1:2">
      <c r="A199" s="72" t="s">
        <v>864</v>
      </c>
      <c r="B199" s="72">
        <v>478</v>
      </c>
    </row>
    <row r="200" spans="1:2">
      <c r="A200" s="72" t="s">
        <v>865</v>
      </c>
      <c r="B200" s="72">
        <v>478</v>
      </c>
    </row>
    <row r="201" spans="1:2">
      <c r="A201" s="72" t="s">
        <v>866</v>
      </c>
      <c r="B201" s="72">
        <v>475</v>
      </c>
    </row>
    <row r="202" spans="1:2">
      <c r="A202" s="72" t="s">
        <v>867</v>
      </c>
      <c r="B202" s="72">
        <v>474</v>
      </c>
    </row>
    <row r="203" spans="1:2">
      <c r="A203" s="72" t="s">
        <v>868</v>
      </c>
      <c r="B203" s="72">
        <v>444</v>
      </c>
    </row>
    <row r="204" spans="1:2">
      <c r="A204" s="72" t="s">
        <v>869</v>
      </c>
      <c r="B204" s="72">
        <v>431</v>
      </c>
    </row>
    <row r="205" spans="1:2">
      <c r="A205" s="72" t="s">
        <v>870</v>
      </c>
      <c r="B205" s="72">
        <v>427</v>
      </c>
    </row>
    <row r="206" spans="1:2">
      <c r="A206" s="72" t="s">
        <v>871</v>
      </c>
      <c r="B206" s="72">
        <v>426</v>
      </c>
    </row>
    <row r="207" spans="1:2">
      <c r="A207" s="72" t="s">
        <v>872</v>
      </c>
      <c r="B207" s="72">
        <v>420</v>
      </c>
    </row>
    <row r="208" spans="1:2">
      <c r="A208" s="72" t="s">
        <v>873</v>
      </c>
      <c r="B208" s="72">
        <v>399</v>
      </c>
    </row>
    <row r="209" spans="1:2">
      <c r="A209" s="72" t="s">
        <v>874</v>
      </c>
      <c r="B209" s="72">
        <v>397</v>
      </c>
    </row>
    <row r="210" spans="1:2">
      <c r="A210" s="72" t="s">
        <v>875</v>
      </c>
      <c r="B210" s="72">
        <v>393</v>
      </c>
    </row>
    <row r="211" spans="1:2">
      <c r="A211" s="72" t="s">
        <v>876</v>
      </c>
      <c r="B211" s="72">
        <v>392</v>
      </c>
    </row>
    <row r="212" spans="1:2">
      <c r="A212" s="72" t="s">
        <v>877</v>
      </c>
      <c r="B212" s="72">
        <v>392</v>
      </c>
    </row>
    <row r="213" spans="1:2">
      <c r="A213" s="72" t="s">
        <v>878</v>
      </c>
      <c r="B213" s="72">
        <v>391</v>
      </c>
    </row>
    <row r="214" spans="1:2">
      <c r="A214" s="72" t="s">
        <v>879</v>
      </c>
      <c r="B214" s="72">
        <v>387</v>
      </c>
    </row>
    <row r="215" spans="1:2">
      <c r="A215" s="72" t="s">
        <v>880</v>
      </c>
      <c r="B215" s="72">
        <v>379</v>
      </c>
    </row>
    <row r="216" spans="1:2">
      <c r="A216" s="72" t="s">
        <v>881</v>
      </c>
      <c r="B216" s="72">
        <v>364</v>
      </c>
    </row>
    <row r="217" spans="1:2">
      <c r="A217" s="72" t="s">
        <v>882</v>
      </c>
      <c r="B217" s="72">
        <v>361</v>
      </c>
    </row>
    <row r="218" spans="1:2">
      <c r="A218" s="72" t="s">
        <v>883</v>
      </c>
      <c r="B218" s="72">
        <v>348</v>
      </c>
    </row>
    <row r="219" spans="1:2">
      <c r="A219" s="72" t="s">
        <v>884</v>
      </c>
      <c r="B219" s="72">
        <v>341</v>
      </c>
    </row>
    <row r="220" spans="1:2">
      <c r="A220" s="72" t="s">
        <v>885</v>
      </c>
      <c r="B220" s="72">
        <v>328</v>
      </c>
    </row>
    <row r="221" spans="1:2">
      <c r="A221" s="72" t="s">
        <v>886</v>
      </c>
      <c r="B221" s="72">
        <v>324</v>
      </c>
    </row>
    <row r="222" spans="1:2">
      <c r="A222" s="72" t="s">
        <v>887</v>
      </c>
      <c r="B222" s="72">
        <v>322</v>
      </c>
    </row>
    <row r="223" spans="1:2">
      <c r="A223" s="72" t="s">
        <v>888</v>
      </c>
      <c r="B223" s="72">
        <v>322</v>
      </c>
    </row>
    <row r="224" spans="1:2">
      <c r="A224" s="72" t="s">
        <v>889</v>
      </c>
      <c r="B224" s="72">
        <v>318</v>
      </c>
    </row>
    <row r="225" spans="1:2">
      <c r="A225" s="72" t="s">
        <v>890</v>
      </c>
      <c r="B225" s="72">
        <v>309</v>
      </c>
    </row>
    <row r="226" spans="1:2">
      <c r="A226" s="72" t="s">
        <v>891</v>
      </c>
      <c r="B226" s="72">
        <v>304</v>
      </c>
    </row>
    <row r="227" spans="1:2">
      <c r="A227" s="72" t="s">
        <v>892</v>
      </c>
      <c r="B227" s="72">
        <v>304</v>
      </c>
    </row>
    <row r="228" spans="1:2">
      <c r="A228" s="72" t="s">
        <v>893</v>
      </c>
      <c r="B228" s="72">
        <v>290</v>
      </c>
    </row>
    <row r="229" spans="1:2">
      <c r="A229" s="72" t="s">
        <v>894</v>
      </c>
      <c r="B229" s="72">
        <v>288</v>
      </c>
    </row>
    <row r="230" spans="1:2">
      <c r="A230" s="72" t="s">
        <v>895</v>
      </c>
      <c r="B230" s="72">
        <v>287</v>
      </c>
    </row>
    <row r="231" spans="1:2">
      <c r="A231" s="72" t="s">
        <v>896</v>
      </c>
      <c r="B231" s="72">
        <v>277</v>
      </c>
    </row>
    <row r="232" spans="1:2">
      <c r="A232" s="72" t="s">
        <v>897</v>
      </c>
      <c r="B232" s="72">
        <v>264</v>
      </c>
    </row>
    <row r="233" spans="1:2">
      <c r="A233" s="72" t="s">
        <v>898</v>
      </c>
      <c r="B233" s="72">
        <v>254</v>
      </c>
    </row>
    <row r="234" spans="1:2">
      <c r="A234" s="72" t="s">
        <v>899</v>
      </c>
      <c r="B234" s="72">
        <v>254</v>
      </c>
    </row>
    <row r="235" spans="1:2">
      <c r="A235" s="72" t="s">
        <v>900</v>
      </c>
      <c r="B235" s="72">
        <v>244</v>
      </c>
    </row>
    <row r="236" spans="1:2">
      <c r="A236" s="72" t="s">
        <v>901</v>
      </c>
      <c r="B236" s="72">
        <v>241</v>
      </c>
    </row>
    <row r="237" spans="1:2">
      <c r="A237" s="72" t="s">
        <v>902</v>
      </c>
      <c r="B237" s="72">
        <v>238</v>
      </c>
    </row>
    <row r="238" spans="1:2">
      <c r="A238" s="72" t="s">
        <v>903</v>
      </c>
      <c r="B238" s="72">
        <v>228</v>
      </c>
    </row>
    <row r="239" spans="1:2">
      <c r="A239" s="72" t="s">
        <v>904</v>
      </c>
      <c r="B239" s="72">
        <v>222</v>
      </c>
    </row>
    <row r="240" spans="1:2">
      <c r="A240" s="72" t="s">
        <v>905</v>
      </c>
      <c r="B240" s="72">
        <v>207</v>
      </c>
    </row>
    <row r="241" spans="1:2">
      <c r="A241" s="72" t="s">
        <v>906</v>
      </c>
      <c r="B241" s="72">
        <v>207</v>
      </c>
    </row>
    <row r="242" spans="1:2">
      <c r="A242" s="72" t="s">
        <v>907</v>
      </c>
      <c r="B242" s="72">
        <v>200</v>
      </c>
    </row>
    <row r="243" spans="1:2">
      <c r="A243" s="72" t="s">
        <v>908</v>
      </c>
      <c r="B243" s="72">
        <v>194</v>
      </c>
    </row>
    <row r="244" spans="1:2">
      <c r="A244" s="72" t="s">
        <v>909</v>
      </c>
      <c r="B244" s="72">
        <v>183</v>
      </c>
    </row>
    <row r="245" spans="1:2">
      <c r="A245" s="72" t="s">
        <v>910</v>
      </c>
      <c r="B245" s="72">
        <v>176</v>
      </c>
    </row>
    <row r="246" spans="1:2">
      <c r="A246" s="72" t="s">
        <v>911</v>
      </c>
      <c r="B246" s="72">
        <v>175</v>
      </c>
    </row>
    <row r="247" spans="1:2">
      <c r="A247" s="72" t="s">
        <v>912</v>
      </c>
      <c r="B247" s="72">
        <v>174</v>
      </c>
    </row>
    <row r="248" spans="1:2">
      <c r="A248" s="72" t="s">
        <v>913</v>
      </c>
      <c r="B248" s="72">
        <v>169</v>
      </c>
    </row>
    <row r="249" spans="1:2">
      <c r="A249" s="72" t="s">
        <v>914</v>
      </c>
      <c r="B249" s="72">
        <v>163</v>
      </c>
    </row>
    <row r="250" spans="1:2">
      <c r="A250" s="72" t="s">
        <v>915</v>
      </c>
      <c r="B250" s="72">
        <v>160</v>
      </c>
    </row>
    <row r="251" spans="1:2">
      <c r="A251" s="72" t="s">
        <v>916</v>
      </c>
      <c r="B251" s="72">
        <v>159</v>
      </c>
    </row>
    <row r="252" spans="1:2">
      <c r="A252" s="72" t="s">
        <v>917</v>
      </c>
      <c r="B252" s="72">
        <v>157</v>
      </c>
    </row>
    <row r="253" spans="1:2">
      <c r="A253" s="72" t="s">
        <v>918</v>
      </c>
      <c r="B253" s="72">
        <v>156</v>
      </c>
    </row>
    <row r="254" spans="1:2">
      <c r="A254" s="72" t="s">
        <v>919</v>
      </c>
      <c r="B254" s="72">
        <v>151</v>
      </c>
    </row>
    <row r="255" spans="1:2">
      <c r="A255" s="72" t="s">
        <v>920</v>
      </c>
      <c r="B255" s="72">
        <v>144</v>
      </c>
    </row>
    <row r="256" spans="1:2">
      <c r="A256" s="72" t="s">
        <v>921</v>
      </c>
      <c r="B256" s="72">
        <v>141</v>
      </c>
    </row>
    <row r="257" spans="1:2">
      <c r="A257" s="72" t="s">
        <v>922</v>
      </c>
      <c r="B257" s="72">
        <v>138</v>
      </c>
    </row>
    <row r="258" spans="1:2">
      <c r="A258" s="72" t="s">
        <v>923</v>
      </c>
      <c r="B258" s="72">
        <v>137</v>
      </c>
    </row>
    <row r="259" spans="1:2">
      <c r="A259" s="72" t="s">
        <v>924</v>
      </c>
      <c r="B259" s="72">
        <v>136</v>
      </c>
    </row>
    <row r="260" spans="1:2">
      <c r="A260" s="72" t="s">
        <v>925</v>
      </c>
      <c r="B260" s="72">
        <v>132</v>
      </c>
    </row>
    <row r="261" spans="1:2">
      <c r="A261" s="72" t="s">
        <v>926</v>
      </c>
      <c r="B261" s="72">
        <v>132</v>
      </c>
    </row>
    <row r="262" spans="1:2">
      <c r="A262" s="72" t="s">
        <v>927</v>
      </c>
      <c r="B262" s="72">
        <v>117</v>
      </c>
    </row>
    <row r="263" spans="1:2">
      <c r="A263" s="72" t="s">
        <v>928</v>
      </c>
      <c r="B263" s="72">
        <v>97</v>
      </c>
    </row>
    <row r="264" spans="1:2">
      <c r="A264" s="72" t="s">
        <v>929</v>
      </c>
      <c r="B264" s="72">
        <v>96</v>
      </c>
    </row>
    <row r="265" spans="1:2">
      <c r="A265" s="72" t="s">
        <v>930</v>
      </c>
      <c r="B265" s="72">
        <v>88</v>
      </c>
    </row>
    <row r="266" spans="1:2">
      <c r="A266" s="72" t="s">
        <v>931</v>
      </c>
      <c r="B266" s="72">
        <v>85</v>
      </c>
    </row>
    <row r="267" spans="1:2">
      <c r="A267" s="72" t="s">
        <v>932</v>
      </c>
      <c r="B267" s="72">
        <v>84</v>
      </c>
    </row>
    <row r="268" spans="1:2">
      <c r="A268" s="72" t="s">
        <v>933</v>
      </c>
      <c r="B268" s="72">
        <v>82</v>
      </c>
    </row>
    <row r="269" spans="1:2">
      <c r="A269" s="72" t="s">
        <v>934</v>
      </c>
      <c r="B269" s="72">
        <v>80</v>
      </c>
    </row>
    <row r="270" spans="1:2">
      <c r="A270" s="72" t="s">
        <v>935</v>
      </c>
      <c r="B270" s="72">
        <v>75</v>
      </c>
    </row>
    <row r="271" spans="1:2">
      <c r="A271" s="72" t="s">
        <v>936</v>
      </c>
      <c r="B271" s="72">
        <v>71</v>
      </c>
    </row>
    <row r="272" spans="1:2">
      <c r="A272" s="72" t="s">
        <v>937</v>
      </c>
      <c r="B272" s="72">
        <v>68</v>
      </c>
    </row>
    <row r="273" spans="1:2">
      <c r="A273" s="72" t="s">
        <v>938</v>
      </c>
      <c r="B273" s="72">
        <v>66</v>
      </c>
    </row>
    <row r="274" spans="1:2">
      <c r="A274" s="72" t="s">
        <v>939</v>
      </c>
      <c r="B274" s="72">
        <v>63</v>
      </c>
    </row>
    <row r="275" spans="1:2">
      <c r="A275" s="72" t="s">
        <v>940</v>
      </c>
      <c r="B275" s="72">
        <v>61</v>
      </c>
    </row>
    <row r="276" spans="1:2">
      <c r="A276" s="72" t="s">
        <v>941</v>
      </c>
      <c r="B276" s="72">
        <v>52</v>
      </c>
    </row>
    <row r="277" spans="1:2">
      <c r="A277" s="72" t="s">
        <v>942</v>
      </c>
      <c r="B277" s="72">
        <v>51</v>
      </c>
    </row>
    <row r="278" spans="1:2">
      <c r="A278" s="72" t="s">
        <v>943</v>
      </c>
      <c r="B278" s="72">
        <v>48</v>
      </c>
    </row>
    <row r="279" spans="1:2">
      <c r="A279" s="72" t="s">
        <v>944</v>
      </c>
      <c r="B279" s="72">
        <v>47</v>
      </c>
    </row>
    <row r="280" spans="1:2">
      <c r="A280" s="72" t="s">
        <v>945</v>
      </c>
      <c r="B280" s="72">
        <v>44</v>
      </c>
    </row>
    <row r="281" spans="1:2">
      <c r="A281" s="72" t="s">
        <v>946</v>
      </c>
      <c r="B281" s="72">
        <v>37</v>
      </c>
    </row>
    <row r="282" spans="1:2">
      <c r="A282" s="72" t="s">
        <v>947</v>
      </c>
      <c r="B282" s="72">
        <v>33</v>
      </c>
    </row>
    <row r="283" spans="1:2">
      <c r="A283" s="72" t="s">
        <v>948</v>
      </c>
      <c r="B283" s="72">
        <v>27</v>
      </c>
    </row>
    <row r="284" spans="1:2">
      <c r="A284" s="72" t="s">
        <v>949</v>
      </c>
      <c r="B284" s="72">
        <v>21</v>
      </c>
    </row>
    <row r="285" spans="1:2">
      <c r="A285" s="72" t="s">
        <v>950</v>
      </c>
      <c r="B285" s="72">
        <v>19</v>
      </c>
    </row>
    <row r="286" spans="1:2">
      <c r="A286" s="72" t="s">
        <v>951</v>
      </c>
      <c r="B286" s="72">
        <v>10</v>
      </c>
    </row>
    <row r="287" spans="1:2">
      <c r="A287" s="72" t="s">
        <v>952</v>
      </c>
      <c r="B287" s="72">
        <v>9</v>
      </c>
    </row>
    <row r="288" spans="1:2">
      <c r="A288" s="72" t="s">
        <v>953</v>
      </c>
      <c r="B288" s="72">
        <v>0</v>
      </c>
    </row>
    <row r="289" spans="1:3">
      <c r="A289" s="72" t="s">
        <v>954</v>
      </c>
      <c r="B289" s="72">
        <v>0</v>
      </c>
    </row>
    <row r="290" spans="1:3">
      <c r="A290" s="72" t="s">
        <v>955</v>
      </c>
      <c r="B290" s="72">
        <v>0</v>
      </c>
    </row>
    <row r="291" spans="1:3">
      <c r="A291" s="72" t="s">
        <v>956</v>
      </c>
      <c r="B291" s="72">
        <v>0</v>
      </c>
    </row>
    <row r="292" spans="1:3">
      <c r="C292" s="72">
        <v>6010974</v>
      </c>
    </row>
  </sheetData>
  <hyperlinks>
    <hyperlink ref="H1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Resumo</vt:lpstr>
      <vt:lpstr>Resumo DEBA</vt:lpstr>
      <vt:lpstr>Resumo DFBA</vt:lpstr>
      <vt:lpstr>Eleicoes2014 DE BA</vt:lpstr>
      <vt:lpstr>Eleicoes2014 DF BA</vt:lpstr>
      <vt:lpstr>Graf_DE</vt:lpstr>
      <vt:lpstr>Graf_DF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Roberto Teixeira Netto</dc:creator>
  <cp:lastModifiedBy>Carlos Roberto Teixeira Netto</cp:lastModifiedBy>
  <dcterms:created xsi:type="dcterms:W3CDTF">2018-01-29T00:49:44Z</dcterms:created>
  <dcterms:modified xsi:type="dcterms:W3CDTF">2018-01-29T00:50:38Z</dcterms:modified>
</cp:coreProperties>
</file>